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\\dcdz01\Share_ZNR\Jednostavna nabava\2026 JN Vatrogasni aparati\"/>
    </mc:Choice>
  </mc:AlternateContent>
  <xr:revisionPtr revIDLastSave="0" documentId="13_ncr:1_{5DFD12AF-8214-426E-A882-7844D931607A}" xr6:coauthVersionLast="47" xr6:coauthVersionMax="47" xr10:uidLastSave="{00000000-0000-0000-0000-000000000000}"/>
  <bookViews>
    <workbookView xWindow="-120" yWindow="-120" windowWidth="29040" windowHeight="15840" tabRatio="601" xr2:uid="{00000000-000D-0000-FFFF-FFFF00000000}"/>
  </bookViews>
  <sheets>
    <sheet name="Troškovnik 2026" sheetId="1" r:id="rId1"/>
    <sheet name="Popis lokacija" sheetId="2" r:id="rId2"/>
    <sheet name="Popis registarskih oznaka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79" i="2" l="1"/>
  <c r="H40" i="2"/>
  <c r="G99" i="2" l="1"/>
  <c r="H99" i="2"/>
  <c r="F99" i="2"/>
  <c r="E99" i="2"/>
  <c r="D99" i="2"/>
  <c r="G86" i="2"/>
  <c r="D79" i="2"/>
  <c r="E40" i="2" l="1"/>
  <c r="D40" i="2"/>
  <c r="E50" i="2" l="1"/>
  <c r="D50" i="2"/>
  <c r="E58" i="2"/>
  <c r="D58" i="2"/>
  <c r="D70" i="2"/>
  <c r="E70" i="2"/>
  <c r="E79" i="2"/>
  <c r="E86" i="2"/>
  <c r="D86" i="2"/>
  <c r="D104" i="2"/>
  <c r="E104" i="2"/>
  <c r="E111" i="2"/>
  <c r="D111" i="2"/>
  <c r="I86" i="2"/>
  <c r="H50" i="2"/>
  <c r="H111" i="2"/>
  <c r="H104" i="2"/>
  <c r="H86" i="2"/>
  <c r="F86" i="2"/>
  <c r="H79" i="2"/>
  <c r="D71" i="1" s="1"/>
  <c r="F79" i="2"/>
  <c r="H70" i="2"/>
  <c r="H58" i="2"/>
  <c r="D113" i="2" l="1"/>
  <c r="E113" i="2"/>
  <c r="H113" i="2"/>
  <c r="G79" i="2"/>
  <c r="F50" i="2"/>
  <c r="G50" i="2"/>
  <c r="F40" i="2"/>
  <c r="G40" i="2"/>
  <c r="G111" i="2" l="1"/>
  <c r="F111" i="2"/>
  <c r="G104" i="2"/>
  <c r="F104" i="2"/>
  <c r="F113" i="2" l="1"/>
  <c r="G113" i="2"/>
  <c r="D114" i="2" l="1"/>
  <c r="H80" i="1"/>
  <c r="H98" i="1"/>
  <c r="H34" i="1"/>
  <c r="H77" i="1"/>
  <c r="H75" i="1"/>
  <c r="H73" i="1"/>
  <c r="H71" i="1"/>
  <c r="H69" i="1"/>
  <c r="H67" i="1"/>
  <c r="H65" i="1"/>
  <c r="H43" i="1"/>
  <c r="H41" i="1"/>
  <c r="H39" i="1"/>
  <c r="H37" i="1"/>
  <c r="H36" i="1"/>
  <c r="H33" i="1"/>
  <c r="H31" i="1"/>
  <c r="H29" i="1"/>
  <c r="H27" i="1"/>
  <c r="H25" i="1"/>
  <c r="H100" i="1" l="1"/>
  <c r="H101" i="1" s="1"/>
  <c r="H102" i="1" s="1"/>
</calcChain>
</file>

<file path=xl/sharedStrings.xml><?xml version="1.0" encoding="utf-8"?>
<sst xmlns="http://schemas.openxmlformats.org/spreadsheetml/2006/main" count="592" uniqueCount="391">
  <si>
    <t>TROŠKOVNIK</t>
  </si>
  <si>
    <t>1.</t>
  </si>
  <si>
    <r>
      <t xml:space="preserve">Periodični servis aparata pod stalnim tlakom u objektima kojima upravlja DZ PGŽ.                       </t>
    </r>
    <r>
      <rPr>
        <sz val="11"/>
        <color theme="1"/>
        <rFont val="Calibri"/>
        <family val="2"/>
        <charset val="238"/>
      </rPr>
      <t xml:space="preserve">Usluga servisa obuhvaća slijedeće aktivnosti: </t>
    </r>
  </si>
  <si>
    <t>U jediničnu cijenu uključeni svi troškovi dolaska na pojedinu lokaciju.</t>
  </si>
  <si>
    <t>1.1.</t>
  </si>
  <si>
    <t>ispostava Rijeka</t>
  </si>
  <si>
    <t>kom</t>
  </si>
  <si>
    <t>a'</t>
  </si>
  <si>
    <t>S - 6,9</t>
  </si>
  <si>
    <t>1.2.</t>
  </si>
  <si>
    <t>ispostava Crikvenica</t>
  </si>
  <si>
    <t>1.3.</t>
  </si>
  <si>
    <t>ispostava Čabar</t>
  </si>
  <si>
    <t>1.4.</t>
  </si>
  <si>
    <t>ispostava Delnice</t>
  </si>
  <si>
    <t>1.5.</t>
  </si>
  <si>
    <t>ispostava  Krk</t>
  </si>
  <si>
    <t>1.6.</t>
  </si>
  <si>
    <t>ispostava Mali Lošinj</t>
  </si>
  <si>
    <t>1.7.</t>
  </si>
  <si>
    <t>ispostava Opatija</t>
  </si>
  <si>
    <t>1.8.</t>
  </si>
  <si>
    <t>ispostava Rab</t>
  </si>
  <si>
    <t>1.9.</t>
  </si>
  <si>
    <t>ispostava Vrbovsko</t>
  </si>
  <si>
    <t>2.</t>
  </si>
  <si>
    <r>
      <t xml:space="preserve">Unutarnji pregled vatrogasnih aparata pod stalnim tlakom u objektima kojima upravlja DZ PGŽ.  </t>
    </r>
    <r>
      <rPr>
        <sz val="11"/>
        <color theme="1"/>
        <rFont val="Calibri"/>
        <family val="2"/>
        <charset val="238"/>
      </rPr>
      <t>Unutarnji pregled aparata mora se obaviti najmanje svake pete (5) godine, a za aparate starije od petnaest (15) godina svake dvije godine.</t>
    </r>
    <r>
      <rPr>
        <b/>
        <sz val="11"/>
        <color theme="1"/>
        <rFont val="Calibri"/>
        <family val="2"/>
        <charset val="238"/>
      </rPr>
      <t xml:space="preserve">  </t>
    </r>
    <r>
      <rPr>
        <sz val="11"/>
        <color theme="1"/>
        <rFont val="Calibri"/>
        <family val="2"/>
        <charset val="238"/>
      </rPr>
      <t xml:space="preserve">Jediničnom cijenom obuhvaćene su radnje predviđene periodičnim servisom, uz dodatak sljedećih radnji predviđenih unutarnjim pregledom: </t>
    </r>
  </si>
  <si>
    <t>3.</t>
  </si>
  <si>
    <r>
      <t xml:space="preserve">Periodični servis vatrogasnih aparata pod stalnim tlakom u vozilima Doma zdravlja.                                                 </t>
    </r>
    <r>
      <rPr>
        <sz val="11"/>
        <color theme="1"/>
        <rFont val="Calibri"/>
        <family val="2"/>
        <charset val="238"/>
      </rPr>
      <t xml:space="preserve">Usluga servisiranja obuhvaća: </t>
    </r>
  </si>
  <si>
    <t>U jediničnu cijenu uključeni svi troškovi preuzimanja aparata u pojedninom vozilu i vraćanje istog bez obzira na lokaciju vozila.</t>
  </si>
  <si>
    <t>UKUPNO</t>
  </si>
  <si>
    <t>PDV 25 %</t>
  </si>
  <si>
    <t>SVEUKUPNO</t>
  </si>
  <si>
    <t>Sve ispostave</t>
  </si>
  <si>
    <t>a)</t>
  </si>
  <si>
    <t>b)</t>
  </si>
  <si>
    <t>c)</t>
  </si>
  <si>
    <t>d)</t>
  </si>
  <si>
    <t>e)</t>
  </si>
  <si>
    <t>f)</t>
  </si>
  <si>
    <t>g)</t>
  </si>
  <si>
    <t>h)</t>
  </si>
  <si>
    <t>i)</t>
  </si>
  <si>
    <t>j)</t>
  </si>
  <si>
    <t>k)</t>
  </si>
  <si>
    <t>- vanjski pregled stanja i kompletnosti svih dijelova aparata,</t>
  </si>
  <si>
    <t>- vanjski pregled općeg stanja aparata s obzirom na koroziju i oštećenja,</t>
  </si>
  <si>
    <t>- pregled glede uporabivosti natpisa i uputa za rukovanje na aparatu</t>
  </si>
  <si>
    <t>- smanjenje tlaka pogonskog plina u aparatu na tlak okoline i provjeru stanja praha glede sipkosti, pojave grudica i stranih tijela,</t>
  </si>
  <si>
    <t>- protresanje aparata u obrnutom položaju u svrhu rastresanja praha,</t>
  </si>
  <si>
    <t>- kontrolu ispravnosti manometra,</t>
  </si>
  <si>
    <t>- kontrola dosjednih površina ventila, temeljito čišćenje svih nečistoća.</t>
  </si>
  <si>
    <t>- izvlačenje osigurača i ponovno plombiranje.</t>
  </si>
  <si>
    <t xml:space="preserve">- pregled stanja spojne cijevi i mlaznice uz propuhivanje zrakom i obaveznu zamjenu brtve ventila te drugih oštećenih ili dotrajalih dijelova, </t>
  </si>
  <si>
    <t>- provjeru mase sredstava za gašenje vaganjem, te upisivanje na samoljepivu naljepnicu, i ljepljenje na usponsku cijev aparata</t>
  </si>
  <si>
    <t>- propisano označavanje servisnom naljepnicom na tijelu spremnika</t>
  </si>
  <si>
    <t xml:space="preserve">- kod aparata pod stalnim tlakom, oslobađanje tlaka iz aparata i otvaranje spremnika, </t>
  </si>
  <si>
    <t xml:space="preserve">- detaljno rasklapanje zatvarača ili ventila, provjera mehanizma za aktiviranje i zamjenu svih brtvi, </t>
  </si>
  <si>
    <t xml:space="preserve">- provjeru usponskih/uzbudnih cijevi, </t>
  </si>
  <si>
    <t>- ispitivanje spojnih cijevi na vrijednost ispitnog tlaka spremnika</t>
  </si>
  <si>
    <t>- istresanje sredstva za gašenje iz spremnika te provjera:</t>
  </si>
  <si>
    <t xml:space="preserve">- aparat sa prahom; stanja praha u pogledu sipkosti i pojave grudica grudica i stranih tijela. Neupotrebljivi prah mijenja se u cijelosti istovrsnim novim. Prosijavanje praha nije dopušteno. Navedene radnje vrše se u suhoj zatvorenoj prostoriji i u što kraće vrijeme, da se izbjegne vlaženje praha vlagom iz zraka. </t>
  </si>
  <si>
    <t>e).1.</t>
  </si>
  <si>
    <t>- aparat sa sredstvom za gašenje na bazi vode; zamućenosti sredstva za gašenje te obavezna zamjena pjenila/aditiva svake pete godine</t>
  </si>
  <si>
    <t>- detaljan unutarnji pregled spremnika</t>
  </si>
  <si>
    <t>- Punjenje aparata sredstvom za gašenje:</t>
  </si>
  <si>
    <t>h).1.</t>
  </si>
  <si>
    <t>- prah/ starim ili novim u cijelosti</t>
  </si>
  <si>
    <t>- voda/pjena, nova mješavina u cijelosti</t>
  </si>
  <si>
    <t>h).2.</t>
  </si>
  <si>
    <t>e).2.</t>
  </si>
  <si>
    <t>- prije ponovnog punjenja spremnika aparata s prahom na dno spremnika stavlja se prsten, izrađen od metala otpornog na koroziju, na kojem se na neizbrisiv način označava godina u kojoj treba izvršiti ponovni unutrašnji pregled</t>
  </si>
  <si>
    <t xml:space="preserve">- zatvaranje i plombiranje zatvarača, </t>
  </si>
  <si>
    <t>- propisano označavanje servisnom naljepnicom na tijelo spremnika</t>
  </si>
  <si>
    <t>2.1.</t>
  </si>
  <si>
    <t>2.2.</t>
  </si>
  <si>
    <t>2.4.</t>
  </si>
  <si>
    <t>2.5.</t>
  </si>
  <si>
    <t>2.6.</t>
  </si>
  <si>
    <t>2.7.</t>
  </si>
  <si>
    <t>2.8.</t>
  </si>
  <si>
    <t>3.1.</t>
  </si>
  <si>
    <t>S - 50</t>
  </si>
  <si>
    <t>S - 1,2,3   (osobno vozilo)</t>
  </si>
  <si>
    <t>ispostava Delnice, Čabar, Vrbovsko</t>
  </si>
  <si>
    <t>DOM ZDRAVLJA PGŽ -  POPIS OBJEKATA - POPIS VATROGASNIH APARATA</t>
  </si>
  <si>
    <t>MJESTO</t>
  </si>
  <si>
    <t xml:space="preserve">UŽA LOKACIJA               </t>
  </si>
  <si>
    <t>ULICA</t>
  </si>
  <si>
    <t>Unutarnji pregled                 (svakih 5 godina)</t>
  </si>
  <si>
    <t>S-6</t>
  </si>
  <si>
    <t>S-9</t>
  </si>
  <si>
    <t>S-50</t>
  </si>
  <si>
    <t>CO2-5</t>
  </si>
  <si>
    <t>S-6 ili S-9</t>
  </si>
  <si>
    <t>ISPOSTAVA RIJEKA</t>
  </si>
  <si>
    <t>ČAVLE</t>
  </si>
  <si>
    <t>Čavle</t>
  </si>
  <si>
    <t>Čavja 33</t>
  </si>
  <si>
    <t>RIJEKA</t>
  </si>
  <si>
    <t>Drenova</t>
  </si>
  <si>
    <t>Ivana Žorža 5a</t>
  </si>
  <si>
    <t>KASTAV</t>
  </si>
  <si>
    <t>Kastav</t>
  </si>
  <si>
    <t>Šporova jama 1</t>
  </si>
  <si>
    <t>KLANA</t>
  </si>
  <si>
    <t>Klana</t>
  </si>
  <si>
    <t>Klana 213</t>
  </si>
  <si>
    <t>KOSTRENA</t>
  </si>
  <si>
    <t>Kostrena</t>
  </si>
  <si>
    <t>Glavani 89a</t>
  </si>
  <si>
    <t>KRASICA</t>
  </si>
  <si>
    <t>Krasica</t>
  </si>
  <si>
    <t>Krasica 157</t>
  </si>
  <si>
    <t>Cambierieva 7</t>
  </si>
  <si>
    <t>Dom umirovljenika Kantrida</t>
  </si>
  <si>
    <t>Centar</t>
  </si>
  <si>
    <t>Ive Marinkovića 11</t>
  </si>
  <si>
    <t>Mlaka</t>
  </si>
  <si>
    <t>Krešimirova 42</t>
  </si>
  <si>
    <t>Mlaka - uprava</t>
  </si>
  <si>
    <t>Krešimirova 52 a</t>
  </si>
  <si>
    <t>Sušak - prolaz</t>
  </si>
  <si>
    <t>Križanićeva 2</t>
  </si>
  <si>
    <t>Krimeja - Sušak</t>
  </si>
  <si>
    <t>Kumičićeva 8</t>
  </si>
  <si>
    <t>Kozala</t>
  </si>
  <si>
    <t>Laginjina 22</t>
  </si>
  <si>
    <t>Centar - park N.Hosta</t>
  </si>
  <si>
    <t>Kantrida</t>
  </si>
  <si>
    <t>Pulska 46</t>
  </si>
  <si>
    <t>Brajda</t>
  </si>
  <si>
    <t>Studentska 1</t>
  </si>
  <si>
    <t>Orehovica</t>
  </si>
  <si>
    <t>Kalina 12</t>
  </si>
  <si>
    <t>Pehlin</t>
  </si>
  <si>
    <t>Turkovo 40/I</t>
  </si>
  <si>
    <t xml:space="preserve">Podmurvice </t>
  </si>
  <si>
    <t xml:space="preserve">Franje Čandeka 6/A                 </t>
  </si>
  <si>
    <t>Škurinje</t>
  </si>
  <si>
    <t>Osječka 72/1</t>
  </si>
  <si>
    <t>Turnić</t>
  </si>
  <si>
    <t>Franje Čandeka 36 b/2</t>
  </si>
  <si>
    <t>Zamet</t>
  </si>
  <si>
    <t>Bože Vidasa 16a</t>
  </si>
  <si>
    <t xml:space="preserve">Zamet I </t>
  </si>
  <si>
    <t>Braće Monjac 5</t>
  </si>
  <si>
    <t>Vežica</t>
  </si>
  <si>
    <t>Martina Kontuša 18</t>
  </si>
  <si>
    <t>Trsat - kampus</t>
  </si>
  <si>
    <t>Radmile Matejčić 2</t>
  </si>
  <si>
    <t>VIŠKOVO</t>
  </si>
  <si>
    <t>Viškovo</t>
  </si>
  <si>
    <t>Viškovo 15</t>
  </si>
  <si>
    <t>ISPOSTAVA CRIKVENICA</t>
  </si>
  <si>
    <t>CRIKVENICA</t>
  </si>
  <si>
    <t>Crikvenica</t>
  </si>
  <si>
    <t>Kotorska 13a</t>
  </si>
  <si>
    <t>NOVI VINODOLSKI</t>
  </si>
  <si>
    <t>Novi Vinodolski</t>
  </si>
  <si>
    <t>Jurkovo 2</t>
  </si>
  <si>
    <t>JADRANOVO</t>
  </si>
  <si>
    <t>Jadranovo</t>
  </si>
  <si>
    <t>Vladimira Nazora bb</t>
  </si>
  <si>
    <t>BRIBIR</t>
  </si>
  <si>
    <t>Bribir</t>
  </si>
  <si>
    <t>Bribir 8</t>
  </si>
  <si>
    <t>SELCE</t>
  </si>
  <si>
    <t>Selce</t>
  </si>
  <si>
    <t>Maršala Tita 72</t>
  </si>
  <si>
    <t>ISPOSTAVA ČABAR</t>
  </si>
  <si>
    <t>ČABAR</t>
  </si>
  <si>
    <t>Čabar</t>
  </si>
  <si>
    <t>Narodnog oslobođenja 7</t>
  </si>
  <si>
    <t>GEROVO</t>
  </si>
  <si>
    <t>Gerovo</t>
  </si>
  <si>
    <t>Zagrebačka 5</t>
  </si>
  <si>
    <t>TRŠĆE</t>
  </si>
  <si>
    <t>Tršće</t>
  </si>
  <si>
    <t>Ivana Kovača 16/1</t>
  </si>
  <si>
    <t>PREZID</t>
  </si>
  <si>
    <t>Prezid</t>
  </si>
  <si>
    <t>Goranska 7</t>
  </si>
  <si>
    <t>ISPOSTAVA DELNICE</t>
  </si>
  <si>
    <t>DELNICE</t>
  </si>
  <si>
    <t>Delnice</t>
  </si>
  <si>
    <t>Šet. I.G.Kovačića 1</t>
  </si>
  <si>
    <t>FUŽINE</t>
  </si>
  <si>
    <t>Fužine</t>
  </si>
  <si>
    <t>Sv. Križ 13</t>
  </si>
  <si>
    <t>LOKVE</t>
  </si>
  <si>
    <t>Lokve</t>
  </si>
  <si>
    <t>Šet. Golubinjak 6</t>
  </si>
  <si>
    <t>MRKOPALJ</t>
  </si>
  <si>
    <t>Mrkopalj</t>
  </si>
  <si>
    <t>RAVNA GORA</t>
  </si>
  <si>
    <t>Ravna Gora</t>
  </si>
  <si>
    <t>Vatrogasna 21</t>
  </si>
  <si>
    <t>SKRAD</t>
  </si>
  <si>
    <t>Skrad</t>
  </si>
  <si>
    <t>J. Blaževića 9</t>
  </si>
  <si>
    <t>BROD MORAVICE</t>
  </si>
  <si>
    <t>Brod Moravice</t>
  </si>
  <si>
    <t>I.G.Kovačića 18</t>
  </si>
  <si>
    <t>BROD NA  KUPI</t>
  </si>
  <si>
    <t>Brod na Kupi</t>
  </si>
  <si>
    <t>Zrinska 11</t>
  </si>
  <si>
    <t>ISPOSTAVA KRK</t>
  </si>
  <si>
    <t>KRK</t>
  </si>
  <si>
    <t>Krk</t>
  </si>
  <si>
    <t>Vinogradska 2 b</t>
  </si>
  <si>
    <t>MALINSKA</t>
  </si>
  <si>
    <t>Malinska</t>
  </si>
  <si>
    <t>Lina  Bolmarčića 2</t>
  </si>
  <si>
    <t>VRBNIK</t>
  </si>
  <si>
    <t>Vrbnik</t>
  </si>
  <si>
    <t>Varoš 19</t>
  </si>
  <si>
    <t>ISPOSTAVA M.LOŠINJ</t>
  </si>
  <si>
    <t>M.LOŠINJ</t>
  </si>
  <si>
    <t>Mali Lošinj</t>
  </si>
  <si>
    <t>D. Skopinića 4</t>
  </si>
  <si>
    <t>CRES</t>
  </si>
  <si>
    <t>Cres</t>
  </si>
  <si>
    <t>Turion 26</t>
  </si>
  <si>
    <t>MARTINŠĆICA</t>
  </si>
  <si>
    <t>Martinšćica</t>
  </si>
  <si>
    <t>Martinšćica bb</t>
  </si>
  <si>
    <t>NEREZINE</t>
  </si>
  <si>
    <t>ISPOSTAVA OPATIJA</t>
  </si>
  <si>
    <t xml:space="preserve">OPATIJA </t>
  </si>
  <si>
    <t>Opatija - iza policije</t>
  </si>
  <si>
    <t>Stubište V. Ekl 1</t>
  </si>
  <si>
    <t>Opatija - N. Cesta</t>
  </si>
  <si>
    <t>Nova cesta 97</t>
  </si>
  <si>
    <t>OPATIJA - hitna služba</t>
  </si>
  <si>
    <t>V. Nazora 4</t>
  </si>
  <si>
    <t>LOVRAN</t>
  </si>
  <si>
    <t>Lovran</t>
  </si>
  <si>
    <t>IX. rujna 3</t>
  </si>
  <si>
    <t>MOŠĆENIČKA DRAGA</t>
  </si>
  <si>
    <t>MATULJI</t>
  </si>
  <si>
    <t>Cesta dalm. brigada 30b</t>
  </si>
  <si>
    <t>POLJANE</t>
  </si>
  <si>
    <t>ISPOSTAVA RAB</t>
  </si>
  <si>
    <t>RAB</t>
  </si>
  <si>
    <t>Rab</t>
  </si>
  <si>
    <t>Palit 143a</t>
  </si>
  <si>
    <t xml:space="preserve">LOPAR </t>
  </si>
  <si>
    <t>Lopar</t>
  </si>
  <si>
    <t>Lopar 447</t>
  </si>
  <si>
    <t>ISPOSTAVA VRBOVSKO</t>
  </si>
  <si>
    <t>VRBOVSKO</t>
  </si>
  <si>
    <t>Vrbovsko</t>
  </si>
  <si>
    <t>Dobra 20</t>
  </si>
  <si>
    <t>MORAVICE</t>
  </si>
  <si>
    <t>Moravice</t>
  </si>
  <si>
    <t>N. Bunjevca bb</t>
  </si>
  <si>
    <t>GOMIRJE</t>
  </si>
  <si>
    <t>Gomirje</t>
  </si>
  <si>
    <t>J. Mamule 56</t>
  </si>
  <si>
    <t>SVEUKUPNO APARATA</t>
  </si>
  <si>
    <t>Cambierieva 2</t>
  </si>
  <si>
    <t>EUR</t>
  </si>
  <si>
    <t>Potok</t>
  </si>
  <si>
    <t>Nerezine</t>
  </si>
  <si>
    <t>Barba Rike 5a</t>
  </si>
  <si>
    <t>Poljane 67/1</t>
  </si>
  <si>
    <t>Poljane</t>
  </si>
  <si>
    <t>Matulji</t>
  </si>
  <si>
    <t>Mošćenička Draga</t>
  </si>
  <si>
    <t>2.9.</t>
  </si>
  <si>
    <t>jed.mjere</t>
  </si>
  <si>
    <t>Prilog 4.</t>
  </si>
  <si>
    <r>
      <t xml:space="preserve">Naručitelj: </t>
    </r>
    <r>
      <rPr>
        <sz val="11"/>
        <color theme="1"/>
        <rFont val="Arial"/>
        <family val="2"/>
        <charset val="238"/>
      </rPr>
      <t>Dom zdravlja Primorsko-goranske županije</t>
    </r>
  </si>
  <si>
    <r>
      <t xml:space="preserve">Rok isporuke: </t>
    </r>
    <r>
      <rPr>
        <sz val="11"/>
        <rFont val="Arial"/>
        <family val="2"/>
        <charset val="238"/>
      </rPr>
      <t>___________________________</t>
    </r>
  </si>
  <si>
    <r>
      <t>Gospodarski subjekt - Ponuditelj:</t>
    </r>
    <r>
      <rPr>
        <sz val="11"/>
        <rFont val="Arial"/>
        <family val="2"/>
        <charset val="238"/>
      </rPr>
      <t>________________________</t>
    </r>
  </si>
  <si>
    <t>Dobrinj</t>
  </si>
  <si>
    <t>Dobrinj 171</t>
  </si>
  <si>
    <t>DOBRINJ</t>
  </si>
  <si>
    <t>HRELJIN</t>
  </si>
  <si>
    <t xml:space="preserve">Hreljin </t>
  </si>
  <si>
    <t>Hreljin 229/B</t>
  </si>
  <si>
    <t>Potok - dežurna, pedijatrija</t>
  </si>
  <si>
    <t>Park Nikole Hosta 3,4,5</t>
  </si>
  <si>
    <t>ŠKRLJEVO</t>
  </si>
  <si>
    <t>KRALJEVICA</t>
  </si>
  <si>
    <t>Škrljevo</t>
  </si>
  <si>
    <t>Kraljevica</t>
  </si>
  <si>
    <t>Škrljevo 308 b</t>
  </si>
  <si>
    <t>Frankopanska 9</t>
  </si>
  <si>
    <t>Školska 6</t>
  </si>
  <si>
    <t>ŠILO</t>
  </si>
  <si>
    <t>Šilo</t>
  </si>
  <si>
    <t>Nova cesta b.b.</t>
  </si>
  <si>
    <t>Đuro Catti 6</t>
  </si>
  <si>
    <t>V. Gortana bb</t>
  </si>
  <si>
    <t>OPATIJA</t>
  </si>
  <si>
    <t>Maršala Tita 4</t>
  </si>
  <si>
    <t>Dobra 5</t>
  </si>
  <si>
    <t>Šporova jama 3</t>
  </si>
  <si>
    <t>Zgrada u rekonstrukciji</t>
  </si>
  <si>
    <t>Godišnji preventivni servis 2026.</t>
  </si>
  <si>
    <t>Evidencijski broj nabave: JN-22-26/N</t>
  </si>
  <si>
    <t>Volosko</t>
  </si>
  <si>
    <t>Trsat</t>
  </si>
  <si>
    <t>Slavka Krautzeka 25</t>
  </si>
  <si>
    <t>PUNAT</t>
  </si>
  <si>
    <t>Punat</t>
  </si>
  <si>
    <t>Pod Topol 2</t>
  </si>
  <si>
    <t>Reg. broj</t>
  </si>
  <si>
    <t>Marka</t>
  </si>
  <si>
    <t>RI 103 UM</t>
  </si>
  <si>
    <t>DACIA</t>
  </si>
  <si>
    <t>RI 2886 A</t>
  </si>
  <si>
    <t>RI 2877 A</t>
  </si>
  <si>
    <t>RI 308 LB</t>
  </si>
  <si>
    <t>RENAULT</t>
  </si>
  <si>
    <t>RI 274 VH</t>
  </si>
  <si>
    <t>RI 389 ZB</t>
  </si>
  <si>
    <t>RI 3962 U</t>
  </si>
  <si>
    <t>FIAT</t>
  </si>
  <si>
    <t>RI 3761 P</t>
  </si>
  <si>
    <t>RI 275 VH</t>
  </si>
  <si>
    <t>RI 3921 G</t>
  </si>
  <si>
    <t>RI 572 SE</t>
  </si>
  <si>
    <t>RI 139 SL</t>
  </si>
  <si>
    <t>RI 1685 G</t>
  </si>
  <si>
    <t>RI 518 ZL</t>
  </si>
  <si>
    <t>RI 655 UU</t>
  </si>
  <si>
    <t>RI 654 UU</t>
  </si>
  <si>
    <t>RI 656 UU</t>
  </si>
  <si>
    <t>RI 657 UU</t>
  </si>
  <si>
    <t>RI 409 ZN</t>
  </si>
  <si>
    <t>RI 9162 U</t>
  </si>
  <si>
    <t>CITROEN</t>
  </si>
  <si>
    <t>RI 9165 U</t>
  </si>
  <si>
    <t>RI 9151 U</t>
  </si>
  <si>
    <t>RI 9150 U</t>
  </si>
  <si>
    <t>RI 9157 U</t>
  </si>
  <si>
    <t>RI 9149 U</t>
  </si>
  <si>
    <t>RI 9158 U</t>
  </si>
  <si>
    <t>RI 9164 U</t>
  </si>
  <si>
    <t>RI 9167 U</t>
  </si>
  <si>
    <t>RI 9168 U</t>
  </si>
  <si>
    <t>RI 9166 U</t>
  </si>
  <si>
    <t>RI 9159 U</t>
  </si>
  <si>
    <t>RI 9155 U</t>
  </si>
  <si>
    <t>RI 9154 U</t>
  </si>
  <si>
    <t>RI 9156 U</t>
  </si>
  <si>
    <t>RI 9153 U</t>
  </si>
  <si>
    <t>RI 9152 U</t>
  </si>
  <si>
    <t xml:space="preserve">RI 9160 U </t>
  </si>
  <si>
    <t>RI 9161 U</t>
  </si>
  <si>
    <t>RI 9163 U</t>
  </si>
  <si>
    <t>RI 884 VM</t>
  </si>
  <si>
    <t>RI 813 SE</t>
  </si>
  <si>
    <t>RI 556 MK</t>
  </si>
  <si>
    <t>RI 466 JJ</t>
  </si>
  <si>
    <t>RI 736 MI</t>
  </si>
  <si>
    <t>IVECO</t>
  </si>
  <si>
    <t>RI 3385 S</t>
  </si>
  <si>
    <t>RI 3386 S</t>
  </si>
  <si>
    <t>RI 4547 S</t>
  </si>
  <si>
    <t>RI 374 VA</t>
  </si>
  <si>
    <t>FORD</t>
  </si>
  <si>
    <t>RI 407 LT</t>
  </si>
  <si>
    <t>RI 5724 H</t>
  </si>
  <si>
    <t>RI 3692 H</t>
  </si>
  <si>
    <t>RI 3693 H</t>
  </si>
  <si>
    <t>RI 3694 H</t>
  </si>
  <si>
    <t>RI 343 ZA</t>
  </si>
  <si>
    <t>RI 5736 H</t>
  </si>
  <si>
    <t>RI 5734 H</t>
  </si>
  <si>
    <t>RI 5728 H</t>
  </si>
  <si>
    <t>RI 3264 M</t>
  </si>
  <si>
    <t>RI 3265 M</t>
  </si>
  <si>
    <t>DE 215 AJ</t>
  </si>
  <si>
    <t>RI 7911 S</t>
  </si>
  <si>
    <t>RI 507 KE</t>
  </si>
  <si>
    <t>VOLKSWAGEN</t>
  </si>
  <si>
    <t>RI 298 PD</t>
  </si>
  <si>
    <t>RI 297 PD</t>
  </si>
  <si>
    <t>RI 429 LU</t>
  </si>
  <si>
    <t>RI 3266 M</t>
  </si>
  <si>
    <t>RI 3297 A</t>
  </si>
  <si>
    <t>RI 2796 A</t>
  </si>
  <si>
    <t>RI 3329 A</t>
  </si>
  <si>
    <t>RI 3326 A</t>
  </si>
  <si>
    <t>RI 427 LU</t>
  </si>
  <si>
    <t>RI 3296 A</t>
  </si>
  <si>
    <r>
      <t>Predmet nabave:</t>
    </r>
    <r>
      <rPr>
        <sz val="11"/>
        <color theme="1"/>
        <rFont val="Arial"/>
        <family val="2"/>
        <charset val="238"/>
      </rPr>
      <t xml:space="preserve"> Nabava novih vatrogasnih aparata i rezervnih dijelova te usluge redovitog godišnjeg pregleda, ispitivanja i servisiranja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</si>
</sst>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3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  <font>
      <sz val="11"/>
      <color theme="1"/>
      <name val="Calibri"/>
      <family val="2"/>
      <charset val="238"/>
    </font>
    <font>
      <sz val="9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b/>
      <sz val="7"/>
      <name val="Calibri"/>
      <family val="2"/>
      <charset val="238"/>
      <scheme val="minor"/>
    </font>
    <font>
      <strike/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sz val="11"/>
      <name val="Arial"/>
      <family val="2"/>
      <charset val="238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8.25"/>
      <color rgb="FF000000"/>
      <name val="Tahoma"/>
    </font>
    <font>
      <sz val="7.25"/>
      <color rgb="FF000000"/>
      <name val="Verdana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D3D3D3"/>
      </patternFill>
    </fill>
    <fill>
      <patternFill patternType="solid">
        <fgColor rgb="FFFFFFFF"/>
      </patternFill>
    </fill>
  </fills>
  <borders count="49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rgb="FFA9A9A9"/>
      </left>
      <right style="thin">
        <color rgb="FFA9A9A9"/>
      </right>
      <top style="thin">
        <color rgb="FFA9A9A9"/>
      </top>
      <bottom style="thin">
        <color rgb="FFA9A9A9"/>
      </bottom>
      <diagonal/>
    </border>
  </borders>
  <cellStyleXfs count="4">
    <xf numFmtId="0" fontId="0" fillId="0" borderId="0"/>
    <xf numFmtId="0" fontId="13" fillId="3" borderId="0" applyNumberFormat="0" applyBorder="0" applyAlignment="0" applyProtection="0"/>
    <xf numFmtId="0" fontId="25" fillId="0" borderId="0"/>
    <xf numFmtId="0" fontId="26" fillId="0" borderId="0" applyBorder="0"/>
  </cellStyleXfs>
  <cellXfs count="179">
    <xf numFmtId="0" fontId="0" fillId="0" borderId="0" xfId="0"/>
    <xf numFmtId="0" fontId="2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4" fontId="0" fillId="0" borderId="0" xfId="0" applyNumberFormat="1"/>
    <xf numFmtId="4" fontId="3" fillId="0" borderId="0" xfId="0" applyNumberFormat="1" applyFont="1"/>
    <xf numFmtId="0" fontId="4" fillId="0" borderId="0" xfId="0" applyFont="1" applyAlignment="1">
      <alignment wrapText="1"/>
    </xf>
    <xf numFmtId="0" fontId="5" fillId="0" borderId="0" xfId="0" applyFont="1"/>
    <xf numFmtId="0" fontId="0" fillId="0" borderId="0" xfId="0" applyAlignment="1">
      <alignment vertical="top"/>
    </xf>
    <xf numFmtId="0" fontId="6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wrapText="1"/>
    </xf>
    <xf numFmtId="0" fontId="10" fillId="0" borderId="0" xfId="0" applyFont="1" applyAlignment="1">
      <alignment wrapText="1"/>
    </xf>
    <xf numFmtId="0" fontId="10" fillId="0" borderId="0" xfId="0" applyFont="1" applyAlignment="1">
      <alignment horizontal="center"/>
    </xf>
    <xf numFmtId="4" fontId="10" fillId="0" borderId="0" xfId="0" applyNumberFormat="1" applyFont="1" applyAlignment="1">
      <alignment horizontal="center"/>
    </xf>
    <xf numFmtId="4" fontId="11" fillId="0" borderId="0" xfId="0" applyNumberFormat="1" applyFont="1"/>
    <xf numFmtId="0" fontId="6" fillId="0" borderId="0" xfId="0" applyFont="1" applyAlignment="1">
      <alignment horizontal="justify" vertical="center" wrapText="1"/>
    </xf>
    <xf numFmtId="0" fontId="0" fillId="0" borderId="1" xfId="0" applyBorder="1"/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center"/>
    </xf>
    <xf numFmtId="4" fontId="12" fillId="0" borderId="1" xfId="0" applyNumberFormat="1" applyFont="1" applyBorder="1"/>
    <xf numFmtId="0" fontId="0" fillId="0" borderId="1" xfId="0" applyBorder="1" applyAlignment="1">
      <alignment horizontal="center"/>
    </xf>
    <xf numFmtId="4" fontId="3" fillId="0" borderId="1" xfId="0" applyNumberFormat="1" applyFont="1" applyBorder="1"/>
    <xf numFmtId="4" fontId="0" fillId="0" borderId="0" xfId="0" applyNumberFormat="1" applyAlignment="1">
      <alignment horizontal="center"/>
    </xf>
    <xf numFmtId="0" fontId="4" fillId="0" borderId="0" xfId="0" applyFont="1" applyAlignment="1">
      <alignment horizontal="center" wrapText="1"/>
    </xf>
    <xf numFmtId="4" fontId="1" fillId="0" borderId="1" xfId="0" applyNumberFormat="1" applyFont="1" applyBorder="1" applyAlignment="1">
      <alignment horizontal="center"/>
    </xf>
    <xf numFmtId="4" fontId="0" fillId="0" borderId="1" xfId="0" applyNumberFormat="1" applyBorder="1" applyAlignment="1">
      <alignment horizontal="center"/>
    </xf>
    <xf numFmtId="0" fontId="0" fillId="0" borderId="0" xfId="0" applyAlignment="1">
      <alignment horizontal="right"/>
    </xf>
    <xf numFmtId="0" fontId="10" fillId="0" borderId="0" xfId="0" applyFont="1" applyAlignment="1">
      <alignment horizontal="right"/>
    </xf>
    <xf numFmtId="0" fontId="1" fillId="0" borderId="1" xfId="0" applyFont="1" applyBorder="1" applyAlignment="1">
      <alignment horizontal="right"/>
    </xf>
    <xf numFmtId="0" fontId="0" fillId="0" borderId="1" xfId="0" applyBorder="1" applyAlignment="1">
      <alignment horizontal="right"/>
    </xf>
    <xf numFmtId="0" fontId="6" fillId="0" borderId="0" xfId="0" applyFont="1" applyAlignment="1">
      <alignment vertical="top" wrapText="1"/>
    </xf>
    <xf numFmtId="0" fontId="8" fillId="0" borderId="0" xfId="0" applyFont="1" applyAlignment="1">
      <alignment horizontal="right" vertical="top"/>
    </xf>
    <xf numFmtId="0" fontId="8" fillId="0" borderId="0" xfId="0" applyFont="1" applyAlignment="1">
      <alignment horizontal="right" vertical="center"/>
    </xf>
    <xf numFmtId="0" fontId="7" fillId="0" borderId="0" xfId="0" quotePrefix="1" applyFont="1" applyAlignment="1">
      <alignment vertical="center" wrapText="1"/>
    </xf>
    <xf numFmtId="0" fontId="7" fillId="0" borderId="0" xfId="0" quotePrefix="1" applyFont="1" applyAlignment="1">
      <alignment vertical="top" wrapText="1"/>
    </xf>
    <xf numFmtId="4" fontId="11" fillId="2" borderId="0" xfId="0" applyNumberFormat="1" applyFont="1" applyFill="1"/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right"/>
    </xf>
    <xf numFmtId="4" fontId="14" fillId="0" borderId="0" xfId="0" applyNumberFormat="1" applyFont="1" applyAlignment="1">
      <alignment horizontal="center"/>
    </xf>
    <xf numFmtId="4" fontId="14" fillId="0" borderId="0" xfId="0" applyNumberFormat="1" applyFont="1"/>
    <xf numFmtId="4" fontId="15" fillId="0" borderId="0" xfId="0" applyNumberFormat="1" applyFont="1" applyAlignment="1">
      <alignment horizontal="center"/>
    </xf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wrapText="1"/>
    </xf>
    <xf numFmtId="0" fontId="11" fillId="0" borderId="0" xfId="0" applyFont="1" applyAlignment="1">
      <alignment wrapText="1"/>
    </xf>
    <xf numFmtId="0" fontId="18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 vertical="center"/>
    </xf>
    <xf numFmtId="0" fontId="12" fillId="0" borderId="9" xfId="0" applyFont="1" applyBorder="1" applyAlignment="1">
      <alignment horizontal="left" vertical="center"/>
    </xf>
    <xf numFmtId="0" fontId="12" fillId="0" borderId="10" xfId="0" applyFont="1" applyBorder="1" applyAlignment="1">
      <alignment horizontal="center" vertical="center"/>
    </xf>
    <xf numFmtId="0" fontId="12" fillId="0" borderId="11" xfId="0" applyFont="1" applyBorder="1" applyAlignment="1">
      <alignment vertical="center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13" xfId="0" applyFont="1" applyBorder="1"/>
    <xf numFmtId="0" fontId="3" fillId="0" borderId="14" xfId="0" applyFont="1" applyBorder="1"/>
    <xf numFmtId="0" fontId="3" fillId="0" borderId="15" xfId="0" applyFont="1" applyBorder="1"/>
    <xf numFmtId="0" fontId="12" fillId="0" borderId="28" xfId="0" applyFont="1" applyBorder="1" applyAlignment="1">
      <alignment horizontal="center" vertical="center"/>
    </xf>
    <xf numFmtId="0" fontId="12" fillId="0" borderId="31" xfId="0" applyFont="1" applyBorder="1"/>
    <xf numFmtId="0" fontId="12" fillId="0" borderId="0" xfId="0" applyFont="1" applyAlignment="1">
      <alignment horizontal="center" vertical="center"/>
    </xf>
    <xf numFmtId="0" fontId="12" fillId="0" borderId="37" xfId="0" applyFont="1" applyBorder="1" applyAlignment="1">
      <alignment horizontal="center" vertical="center"/>
    </xf>
    <xf numFmtId="0" fontId="12" fillId="0" borderId="37" xfId="0" applyFont="1" applyBorder="1" applyAlignment="1">
      <alignment horizontal="center"/>
    </xf>
    <xf numFmtId="0" fontId="12" fillId="0" borderId="37" xfId="0" applyFont="1" applyBorder="1" applyAlignment="1">
      <alignment vertical="center"/>
    </xf>
    <xf numFmtId="0" fontId="12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/>
    </xf>
    <xf numFmtId="0" fontId="0" fillId="0" borderId="1" xfId="0" applyBorder="1" applyAlignment="1">
      <alignment wrapText="1"/>
    </xf>
    <xf numFmtId="0" fontId="13" fillId="0" borderId="0" xfId="1" applyFill="1" applyAlignment="1">
      <alignment horizontal="center"/>
    </xf>
    <xf numFmtId="0" fontId="22" fillId="0" borderId="0" xfId="0" applyFont="1" applyAlignment="1">
      <alignment horizontal="center"/>
    </xf>
    <xf numFmtId="0" fontId="12" fillId="0" borderId="3" xfId="0" applyFont="1" applyBorder="1" applyAlignment="1">
      <alignment horizontal="center"/>
    </xf>
    <xf numFmtId="0" fontId="3" fillId="0" borderId="16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18" xfId="0" applyFont="1" applyBorder="1" applyAlignment="1">
      <alignment vertical="center"/>
    </xf>
    <xf numFmtId="0" fontId="3" fillId="0" borderId="16" xfId="0" applyFont="1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3" fillId="0" borderId="19" xfId="0" applyFont="1" applyBorder="1"/>
    <xf numFmtId="0" fontId="3" fillId="0" borderId="20" xfId="0" applyFont="1" applyBorder="1"/>
    <xf numFmtId="0" fontId="3" fillId="0" borderId="21" xfId="0" applyFont="1" applyBorder="1" applyAlignment="1">
      <alignment horizontal="center"/>
    </xf>
    <xf numFmtId="0" fontId="3" fillId="0" borderId="2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24" xfId="0" applyFont="1" applyBorder="1" applyAlignment="1">
      <alignment vertical="center"/>
    </xf>
    <xf numFmtId="0" fontId="3" fillId="0" borderId="17" xfId="0" applyFont="1" applyBorder="1" applyAlignment="1">
      <alignment horizontal="center" vertical="center" wrapText="1"/>
    </xf>
    <xf numFmtId="0" fontId="16" fillId="0" borderId="17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/>
    </xf>
    <xf numFmtId="0" fontId="3" fillId="0" borderId="23" xfId="0" applyFont="1" applyBorder="1" applyAlignment="1">
      <alignment horizontal="center"/>
    </xf>
    <xf numFmtId="0" fontId="3" fillId="0" borderId="23" xfId="0" applyFont="1" applyBorder="1"/>
    <xf numFmtId="0" fontId="3" fillId="0" borderId="26" xfId="0" applyFont="1" applyBorder="1"/>
    <xf numFmtId="0" fontId="3" fillId="0" borderId="27" xfId="0" applyFont="1" applyBorder="1" applyAlignment="1">
      <alignment horizontal="center"/>
    </xf>
    <xf numFmtId="0" fontId="12" fillId="0" borderId="29" xfId="0" applyFont="1" applyBorder="1" applyAlignment="1">
      <alignment horizontal="center" vertical="center"/>
    </xf>
    <xf numFmtId="0" fontId="12" fillId="0" borderId="30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12" fillId="0" borderId="32" xfId="0" applyFont="1" applyBorder="1" applyAlignment="1">
      <alignment vertical="center"/>
    </xf>
    <xf numFmtId="0" fontId="12" fillId="0" borderId="33" xfId="0" applyFont="1" applyBorder="1" applyAlignment="1">
      <alignment vertical="center"/>
    </xf>
    <xf numFmtId="0" fontId="12" fillId="0" borderId="34" xfId="0" applyFont="1" applyBorder="1" applyAlignment="1">
      <alignment vertical="center"/>
    </xf>
    <xf numFmtId="0" fontId="3" fillId="0" borderId="32" xfId="0" applyFont="1" applyBorder="1" applyAlignment="1">
      <alignment horizontal="center"/>
    </xf>
    <xf numFmtId="0" fontId="3" fillId="0" borderId="33" xfId="0" applyFont="1" applyBorder="1" applyAlignment="1">
      <alignment horizontal="center"/>
    </xf>
    <xf numFmtId="0" fontId="3" fillId="0" borderId="33" xfId="0" applyFont="1" applyBorder="1"/>
    <xf numFmtId="0" fontId="3" fillId="0" borderId="35" xfId="0" applyFont="1" applyBorder="1"/>
    <xf numFmtId="0" fontId="3" fillId="0" borderId="36" xfId="0" applyFont="1" applyBorder="1" applyAlignment="1">
      <alignment horizontal="center"/>
    </xf>
    <xf numFmtId="0" fontId="3" fillId="0" borderId="19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3" fillId="0" borderId="20" xfId="0" applyFont="1" applyBorder="1" applyAlignment="1">
      <alignment horizontal="center" vertical="center"/>
    </xf>
    <xf numFmtId="0" fontId="21" fillId="0" borderId="20" xfId="0" applyFont="1" applyBorder="1" applyAlignment="1">
      <alignment wrapText="1"/>
    </xf>
    <xf numFmtId="0" fontId="3" fillId="0" borderId="25" xfId="0" applyFont="1" applyBorder="1" applyAlignment="1">
      <alignment horizontal="center"/>
    </xf>
    <xf numFmtId="0" fontId="12" fillId="0" borderId="28" xfId="0" applyFont="1" applyBorder="1" applyAlignment="1">
      <alignment horizontal="center"/>
    </xf>
    <xf numFmtId="0" fontId="12" fillId="0" borderId="29" xfId="0" applyFont="1" applyBorder="1" applyAlignment="1">
      <alignment horizontal="center"/>
    </xf>
    <xf numFmtId="0" fontId="3" fillId="0" borderId="31" xfId="0" applyFont="1" applyBorder="1"/>
    <xf numFmtId="0" fontId="12" fillId="0" borderId="32" xfId="0" applyFont="1" applyBorder="1" applyAlignment="1">
      <alignment horizontal="center" vertical="center"/>
    </xf>
    <xf numFmtId="0" fontId="12" fillId="0" borderId="33" xfId="0" applyFont="1" applyBorder="1" applyAlignment="1">
      <alignment horizontal="center" vertical="center"/>
    </xf>
    <xf numFmtId="0" fontId="3" fillId="0" borderId="35" xfId="0" applyFont="1" applyBorder="1" applyAlignment="1">
      <alignment horizontal="center"/>
    </xf>
    <xf numFmtId="0" fontId="12" fillId="0" borderId="31" xfId="0" applyFont="1" applyBorder="1" applyAlignment="1">
      <alignment horizontal="center"/>
    </xf>
    <xf numFmtId="0" fontId="12" fillId="0" borderId="37" xfId="0" applyFont="1" applyBorder="1"/>
    <xf numFmtId="0" fontId="12" fillId="0" borderId="38" xfId="0" applyFont="1" applyBorder="1" applyAlignment="1">
      <alignment horizontal="center" vertical="center"/>
    </xf>
    <xf numFmtId="0" fontId="12" fillId="0" borderId="39" xfId="0" applyFont="1" applyBorder="1" applyAlignment="1">
      <alignment vertical="center"/>
    </xf>
    <xf numFmtId="0" fontId="3" fillId="0" borderId="20" xfId="0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3" fillId="0" borderId="34" xfId="0" applyFont="1" applyBorder="1" applyAlignment="1">
      <alignment vertical="center"/>
    </xf>
    <xf numFmtId="0" fontId="12" fillId="0" borderId="0" xfId="0" applyFont="1" applyAlignment="1">
      <alignment horizontal="center"/>
    </xf>
    <xf numFmtId="0" fontId="12" fillId="0" borderId="0" xfId="0" applyFont="1"/>
    <xf numFmtId="0" fontId="3" fillId="0" borderId="33" xfId="0" applyFont="1" applyBorder="1" applyAlignment="1">
      <alignment vertical="center"/>
    </xf>
    <xf numFmtId="0" fontId="3" fillId="0" borderId="16" xfId="0" applyFont="1" applyBorder="1" applyAlignment="1">
      <alignment vertical="center"/>
    </xf>
    <xf numFmtId="0" fontId="3" fillId="0" borderId="19" xfId="0" applyFont="1" applyBorder="1" applyAlignment="1">
      <alignment vertical="center"/>
    </xf>
    <xf numFmtId="0" fontId="3" fillId="0" borderId="22" xfId="0" applyFont="1" applyBorder="1" applyAlignment="1">
      <alignment vertical="center"/>
    </xf>
    <xf numFmtId="0" fontId="3" fillId="0" borderId="23" xfId="0" applyFont="1" applyBorder="1" applyAlignment="1">
      <alignment vertical="center"/>
    </xf>
    <xf numFmtId="0" fontId="3" fillId="0" borderId="41" xfId="0" applyFont="1" applyBorder="1"/>
    <xf numFmtId="0" fontId="12" fillId="0" borderId="32" xfId="0" applyFont="1" applyBorder="1" applyAlignment="1">
      <alignment horizontal="left" vertical="center"/>
    </xf>
    <xf numFmtId="0" fontId="20" fillId="0" borderId="19" xfId="0" applyFont="1" applyBorder="1"/>
    <xf numFmtId="0" fontId="3" fillId="0" borderId="16" xfId="0" quotePrefix="1" applyFont="1" applyBorder="1" applyAlignment="1">
      <alignment horizontal="center"/>
    </xf>
    <xf numFmtId="0" fontId="3" fillId="0" borderId="43" xfId="0" applyFont="1" applyBorder="1" applyAlignment="1">
      <alignment horizontal="center"/>
    </xf>
    <xf numFmtId="0" fontId="3" fillId="0" borderId="44" xfId="0" applyFont="1" applyBorder="1" applyAlignment="1">
      <alignment horizontal="center"/>
    </xf>
    <xf numFmtId="0" fontId="3" fillId="0" borderId="44" xfId="0" applyFont="1" applyBorder="1"/>
    <xf numFmtId="0" fontId="3" fillId="0" borderId="45" xfId="0" applyFont="1" applyBorder="1"/>
    <xf numFmtId="0" fontId="20" fillId="0" borderId="16" xfId="0" applyFont="1" applyBorder="1" applyAlignment="1">
      <alignment vertical="center"/>
    </xf>
    <xf numFmtId="0" fontId="20" fillId="0" borderId="19" xfId="0" applyFont="1" applyBorder="1" applyAlignment="1">
      <alignment vertical="center"/>
    </xf>
    <xf numFmtId="0" fontId="20" fillId="0" borderId="19" xfId="0" applyFont="1" applyBorder="1" applyAlignment="1">
      <alignment horizontal="center"/>
    </xf>
    <xf numFmtId="0" fontId="20" fillId="0" borderId="20" xfId="0" applyFont="1" applyBorder="1"/>
    <xf numFmtId="0" fontId="3" fillId="0" borderId="10" xfId="0" applyFont="1" applyBorder="1" applyAlignment="1">
      <alignment horizontal="center"/>
    </xf>
    <xf numFmtId="0" fontId="3" fillId="0" borderId="46" xfId="0" applyFont="1" applyBorder="1"/>
    <xf numFmtId="0" fontId="3" fillId="0" borderId="18" xfId="0" applyFont="1" applyBorder="1" applyAlignment="1">
      <alignment vertical="center" wrapText="1"/>
    </xf>
    <xf numFmtId="0" fontId="3" fillId="0" borderId="20" xfId="0" applyFont="1" applyBorder="1" applyAlignment="1">
      <alignment vertical="center"/>
    </xf>
    <xf numFmtId="0" fontId="3" fillId="0" borderId="18" xfId="0" applyFont="1" applyBorder="1" applyAlignment="1">
      <alignment horizontal="left" vertical="center"/>
    </xf>
    <xf numFmtId="0" fontId="3" fillId="0" borderId="24" xfId="0" applyFont="1" applyBorder="1" applyAlignment="1">
      <alignment horizontal="left" vertical="center"/>
    </xf>
    <xf numFmtId="0" fontId="3" fillId="0" borderId="40" xfId="0" applyFont="1" applyBorder="1" applyAlignment="1">
      <alignment horizontal="center" vertical="center"/>
    </xf>
    <xf numFmtId="0" fontId="3" fillId="0" borderId="38" xfId="0" applyFont="1" applyBorder="1" applyAlignment="1">
      <alignment horizontal="center" vertical="center"/>
    </xf>
    <xf numFmtId="0" fontId="3" fillId="0" borderId="42" xfId="0" applyFont="1" applyBorder="1" applyAlignment="1">
      <alignment vertical="center"/>
    </xf>
    <xf numFmtId="0" fontId="3" fillId="0" borderId="22" xfId="0" applyFont="1" applyBorder="1" applyAlignment="1">
      <alignment horizontal="left" vertical="center"/>
    </xf>
    <xf numFmtId="0" fontId="3" fillId="0" borderId="23" xfId="0" applyFont="1" applyBorder="1" applyAlignment="1">
      <alignment horizontal="left" vertical="top"/>
    </xf>
    <xf numFmtId="0" fontId="3" fillId="0" borderId="34" xfId="0" applyFont="1" applyBorder="1" applyAlignment="1">
      <alignment horizontal="center"/>
    </xf>
    <xf numFmtId="0" fontId="3" fillId="0" borderId="18" xfId="0" applyFont="1" applyBorder="1"/>
    <xf numFmtId="0" fontId="20" fillId="0" borderId="18" xfId="0" applyFont="1" applyBorder="1"/>
    <xf numFmtId="0" fontId="3" fillId="0" borderId="18" xfId="0" applyFont="1" applyBorder="1" applyAlignment="1">
      <alignment horizontal="center" vertical="center"/>
    </xf>
    <xf numFmtId="0" fontId="3" fillId="0" borderId="24" xfId="0" applyFont="1" applyBorder="1"/>
    <xf numFmtId="0" fontId="20" fillId="0" borderId="16" xfId="0" applyFont="1" applyBorder="1" applyAlignment="1">
      <alignment horizontal="center"/>
    </xf>
    <xf numFmtId="0" fontId="12" fillId="0" borderId="30" xfId="0" applyFont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14" fontId="3" fillId="0" borderId="0" xfId="0" applyNumberFormat="1" applyFont="1" applyAlignment="1">
      <alignment horizontal="center"/>
    </xf>
    <xf numFmtId="49" fontId="27" fillId="4" borderId="48" xfId="0" applyNumberFormat="1" applyFont="1" applyFill="1" applyBorder="1" applyAlignment="1">
      <alignment horizontal="center" vertical="center" readingOrder="1"/>
    </xf>
    <xf numFmtId="49" fontId="28" fillId="5" borderId="48" xfId="0" applyNumberFormat="1" applyFont="1" applyFill="1" applyBorder="1" applyAlignment="1">
      <alignment horizontal="left" vertical="center" readingOrder="1"/>
    </xf>
    <xf numFmtId="0" fontId="3" fillId="0" borderId="2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/>
    </xf>
    <xf numFmtId="0" fontId="17" fillId="0" borderId="2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 wrapText="1"/>
    </xf>
    <xf numFmtId="0" fontId="17" fillId="0" borderId="6" xfId="0" applyFont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</cellXfs>
  <cellStyles count="4">
    <cellStyle name="Dobro" xfId="1" builtinId="26"/>
    <cellStyle name="Normal 2" xfId="2" xr:uid="{7D1587EE-348E-4FB0-BF5C-7ED274369901}"/>
    <cellStyle name="Normalno" xfId="0" builtinId="0"/>
    <cellStyle name="Normalno 2" xfId="3" xr:uid="{9E53AF94-3966-4EC6-ABF0-E253BC7FD54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02"/>
  <sheetViews>
    <sheetView tabSelected="1" zoomScaleNormal="100" zoomScaleSheetLayoutView="100" workbookViewId="0">
      <selection activeCell="I4" sqref="I4"/>
    </sheetView>
  </sheetViews>
  <sheetFormatPr defaultRowHeight="15" x14ac:dyDescent="0.25"/>
  <cols>
    <col min="1" max="1" width="4.85546875" customWidth="1"/>
    <col min="2" max="2" width="40.7109375" style="2" customWidth="1"/>
    <col min="3" max="3" width="5.5703125" style="3" customWidth="1"/>
    <col min="4" max="4" width="6.5703125" style="3" customWidth="1"/>
    <col min="5" max="5" width="4.28515625" style="28" customWidth="1"/>
    <col min="6" max="6" width="10" style="24" customWidth="1"/>
    <col min="7" max="7" width="5.42578125" style="4" customWidth="1"/>
    <col min="8" max="8" width="10.5703125" style="5" customWidth="1"/>
  </cols>
  <sheetData>
    <row r="1" spans="1:7" ht="9.75" customHeight="1" x14ac:dyDescent="0.3">
      <c r="A1" s="1"/>
    </row>
    <row r="2" spans="1:7" ht="46.5" customHeight="1" x14ac:dyDescent="0.25">
      <c r="B2" s="32" t="s">
        <v>302</v>
      </c>
      <c r="C2" s="6"/>
      <c r="D2" s="6"/>
      <c r="E2" s="6"/>
      <c r="F2" s="25" t="s">
        <v>272</v>
      </c>
      <c r="G2" s="6"/>
    </row>
    <row r="3" spans="1:7" ht="63.75" customHeight="1" x14ac:dyDescent="0.25">
      <c r="B3" s="32" t="s">
        <v>390</v>
      </c>
      <c r="C3" s="6"/>
      <c r="D3" s="6"/>
      <c r="E3" s="6"/>
      <c r="F3" s="25"/>
      <c r="G3" s="6"/>
    </row>
    <row r="4" spans="1:7" ht="46.5" customHeight="1" x14ac:dyDescent="0.25">
      <c r="B4" s="32" t="s">
        <v>273</v>
      </c>
      <c r="C4" s="6"/>
      <c r="D4" s="6"/>
      <c r="E4" s="6"/>
      <c r="F4" s="25"/>
      <c r="G4" s="6"/>
    </row>
    <row r="5" spans="1:7" ht="46.5" customHeight="1" x14ac:dyDescent="0.25">
      <c r="B5" s="32" t="s">
        <v>275</v>
      </c>
      <c r="C5" s="6"/>
      <c r="D5" s="6"/>
      <c r="E5" s="6"/>
      <c r="F5" s="25"/>
      <c r="G5" s="6"/>
    </row>
    <row r="6" spans="1:7" ht="46.5" customHeight="1" x14ac:dyDescent="0.25">
      <c r="B6" s="32" t="s">
        <v>274</v>
      </c>
      <c r="C6" s="6"/>
      <c r="D6" s="6"/>
      <c r="E6" s="6"/>
      <c r="F6" s="25"/>
      <c r="G6" s="6"/>
    </row>
    <row r="7" spans="1:7" ht="14.25" customHeight="1" x14ac:dyDescent="0.25"/>
    <row r="8" spans="1:7" ht="17.25" x14ac:dyDescent="0.3">
      <c r="B8" s="7" t="s">
        <v>0</v>
      </c>
    </row>
    <row r="10" spans="1:7" ht="55.5" customHeight="1" x14ac:dyDescent="0.25">
      <c r="A10" s="8" t="s">
        <v>1</v>
      </c>
      <c r="B10" s="32" t="s">
        <v>2</v>
      </c>
    </row>
    <row r="11" spans="1:7" ht="30" x14ac:dyDescent="0.25">
      <c r="A11" s="33" t="s">
        <v>34</v>
      </c>
      <c r="B11" s="35" t="s">
        <v>45</v>
      </c>
    </row>
    <row r="12" spans="1:7" ht="30" x14ac:dyDescent="0.25">
      <c r="A12" s="33" t="s">
        <v>35</v>
      </c>
      <c r="B12" s="35" t="s">
        <v>46</v>
      </c>
    </row>
    <row r="13" spans="1:7" ht="30" x14ac:dyDescent="0.25">
      <c r="A13" s="33" t="s">
        <v>36</v>
      </c>
      <c r="B13" s="35" t="s">
        <v>47</v>
      </c>
    </row>
    <row r="14" spans="1:7" ht="45" x14ac:dyDescent="0.25">
      <c r="A14" s="33" t="s">
        <v>37</v>
      </c>
      <c r="B14" s="35" t="s">
        <v>48</v>
      </c>
    </row>
    <row r="15" spans="1:7" ht="30" x14ac:dyDescent="0.25">
      <c r="A15" s="33" t="s">
        <v>38</v>
      </c>
      <c r="B15" s="35" t="s">
        <v>49</v>
      </c>
    </row>
    <row r="16" spans="1:7" x14ac:dyDescent="0.25">
      <c r="A16" s="33" t="s">
        <v>39</v>
      </c>
      <c r="B16" s="35" t="s">
        <v>50</v>
      </c>
    </row>
    <row r="17" spans="1:8" ht="30" x14ac:dyDescent="0.25">
      <c r="A17" s="33" t="s">
        <v>40</v>
      </c>
      <c r="B17" s="35" t="s">
        <v>51</v>
      </c>
    </row>
    <row r="18" spans="1:8" ht="17.25" customHeight="1" x14ac:dyDescent="0.25">
      <c r="A18" s="33" t="s">
        <v>41</v>
      </c>
      <c r="B18" s="35" t="s">
        <v>52</v>
      </c>
    </row>
    <row r="19" spans="1:8" ht="60" x14ac:dyDescent="0.25">
      <c r="A19" s="33" t="s">
        <v>42</v>
      </c>
      <c r="B19" s="35" t="s">
        <v>53</v>
      </c>
    </row>
    <row r="20" spans="1:8" ht="60" x14ac:dyDescent="0.25">
      <c r="A20" s="33" t="s">
        <v>43</v>
      </c>
      <c r="B20" s="35" t="s">
        <v>54</v>
      </c>
    </row>
    <row r="21" spans="1:8" ht="30" customHeight="1" x14ac:dyDescent="0.25">
      <c r="A21" s="34" t="s">
        <v>44</v>
      </c>
      <c r="B21" s="35" t="s">
        <v>55</v>
      </c>
    </row>
    <row r="22" spans="1:8" ht="30" customHeight="1" x14ac:dyDescent="0.25">
      <c r="A22" s="11"/>
      <c r="B22" s="10" t="s">
        <v>3</v>
      </c>
    </row>
    <row r="23" spans="1:8" ht="14.25" customHeight="1" x14ac:dyDescent="0.25">
      <c r="A23" s="11"/>
      <c r="B23" s="10"/>
      <c r="C23" s="69" t="s">
        <v>271</v>
      </c>
    </row>
    <row r="24" spans="1:8" x14ac:dyDescent="0.25">
      <c r="A24" s="11" t="s">
        <v>4</v>
      </c>
      <c r="B24" s="12" t="s">
        <v>5</v>
      </c>
    </row>
    <row r="25" spans="1:8" x14ac:dyDescent="0.25">
      <c r="A25" s="11"/>
      <c r="B25" s="13" t="s">
        <v>8</v>
      </c>
      <c r="C25" s="14" t="s">
        <v>6</v>
      </c>
      <c r="D25" s="14">
        <v>170</v>
      </c>
      <c r="E25" s="29" t="s">
        <v>7</v>
      </c>
      <c r="F25" s="15"/>
      <c r="G25" s="15"/>
      <c r="H25" s="16">
        <f>D25*F25</f>
        <v>0</v>
      </c>
    </row>
    <row r="26" spans="1:8" x14ac:dyDescent="0.25">
      <c r="A26" s="11" t="s">
        <v>9</v>
      </c>
      <c r="B26" s="12" t="s">
        <v>10</v>
      </c>
    </row>
    <row r="27" spans="1:8" x14ac:dyDescent="0.25">
      <c r="A27" s="11"/>
      <c r="B27" s="13" t="s">
        <v>8</v>
      </c>
      <c r="C27" s="14" t="s">
        <v>6</v>
      </c>
      <c r="D27" s="14">
        <v>21</v>
      </c>
      <c r="E27" s="29" t="s">
        <v>7</v>
      </c>
      <c r="F27" s="15"/>
      <c r="G27" s="15"/>
      <c r="H27" s="16">
        <f>D27*F27</f>
        <v>0</v>
      </c>
    </row>
    <row r="28" spans="1:8" x14ac:dyDescent="0.25">
      <c r="A28" s="11" t="s">
        <v>11</v>
      </c>
      <c r="B28" s="12" t="s">
        <v>12</v>
      </c>
    </row>
    <row r="29" spans="1:8" x14ac:dyDescent="0.25">
      <c r="A29" s="11"/>
      <c r="B29" s="13" t="s">
        <v>8</v>
      </c>
      <c r="C29" s="14" t="s">
        <v>6</v>
      </c>
      <c r="D29" s="14">
        <v>24</v>
      </c>
      <c r="E29" s="29" t="s">
        <v>7</v>
      </c>
      <c r="F29" s="15"/>
      <c r="G29" s="15"/>
      <c r="H29" s="16">
        <f>D29*F29</f>
        <v>0</v>
      </c>
    </row>
    <row r="30" spans="1:8" x14ac:dyDescent="0.25">
      <c r="A30" s="11" t="s">
        <v>13</v>
      </c>
      <c r="B30" s="12" t="s">
        <v>14</v>
      </c>
    </row>
    <row r="31" spans="1:8" x14ac:dyDescent="0.25">
      <c r="A31" s="11"/>
      <c r="B31" s="13" t="s">
        <v>8</v>
      </c>
      <c r="C31" s="14" t="s">
        <v>6</v>
      </c>
      <c r="D31" s="14">
        <v>54</v>
      </c>
      <c r="E31" s="29" t="s">
        <v>7</v>
      </c>
      <c r="F31" s="15"/>
      <c r="G31" s="15"/>
      <c r="H31" s="16">
        <f>D31*F31</f>
        <v>0</v>
      </c>
    </row>
    <row r="32" spans="1:8" x14ac:dyDescent="0.25">
      <c r="A32" s="11" t="s">
        <v>15</v>
      </c>
      <c r="B32" s="12" t="s">
        <v>16</v>
      </c>
    </row>
    <row r="33" spans="1:8" x14ac:dyDescent="0.25">
      <c r="A33" s="11"/>
      <c r="B33" s="13" t="s">
        <v>8</v>
      </c>
      <c r="C33" s="14" t="s">
        <v>6</v>
      </c>
      <c r="D33" s="14">
        <v>34</v>
      </c>
      <c r="E33" s="29" t="s">
        <v>7</v>
      </c>
      <c r="F33" s="15"/>
      <c r="G33" s="15"/>
      <c r="H33" s="16">
        <f>D33*F33</f>
        <v>0</v>
      </c>
    </row>
    <row r="34" spans="1:8" x14ac:dyDescent="0.25">
      <c r="A34" s="11"/>
      <c r="B34" s="13" t="s">
        <v>82</v>
      </c>
      <c r="C34" s="14" t="s">
        <v>6</v>
      </c>
      <c r="D34" s="14">
        <v>1</v>
      </c>
      <c r="E34" s="29" t="s">
        <v>7</v>
      </c>
      <c r="F34" s="15"/>
      <c r="G34" s="15"/>
      <c r="H34" s="16">
        <f>D34*F34</f>
        <v>0</v>
      </c>
    </row>
    <row r="35" spans="1:8" x14ac:dyDescent="0.25">
      <c r="A35" s="11" t="s">
        <v>17</v>
      </c>
      <c r="B35" s="12" t="s">
        <v>18</v>
      </c>
    </row>
    <row r="36" spans="1:8" x14ac:dyDescent="0.25">
      <c r="A36" s="11"/>
      <c r="B36" s="13" t="s">
        <v>8</v>
      </c>
      <c r="C36" s="14" t="s">
        <v>6</v>
      </c>
      <c r="D36" s="14">
        <v>39</v>
      </c>
      <c r="E36" s="29" t="s">
        <v>7</v>
      </c>
      <c r="F36" s="15"/>
      <c r="G36" s="15"/>
      <c r="H36" s="16">
        <f>D36*F36</f>
        <v>0</v>
      </c>
    </row>
    <row r="37" spans="1:8" x14ac:dyDescent="0.25">
      <c r="A37" s="11"/>
      <c r="B37" s="13" t="s">
        <v>82</v>
      </c>
      <c r="C37" s="14" t="s">
        <v>6</v>
      </c>
      <c r="D37" s="14">
        <v>2</v>
      </c>
      <c r="E37" s="29" t="s">
        <v>7</v>
      </c>
      <c r="F37" s="15"/>
      <c r="G37" s="15"/>
      <c r="H37" s="16">
        <f>D37*F37</f>
        <v>0</v>
      </c>
    </row>
    <row r="38" spans="1:8" x14ac:dyDescent="0.25">
      <c r="A38" s="11" t="s">
        <v>19</v>
      </c>
      <c r="B38" s="12" t="s">
        <v>20</v>
      </c>
    </row>
    <row r="39" spans="1:8" x14ac:dyDescent="0.25">
      <c r="A39" s="11"/>
      <c r="B39" s="13" t="s">
        <v>8</v>
      </c>
      <c r="C39" s="14" t="s">
        <v>6</v>
      </c>
      <c r="D39" s="14">
        <v>30</v>
      </c>
      <c r="E39" s="29" t="s">
        <v>7</v>
      </c>
      <c r="F39" s="15"/>
      <c r="G39" s="15"/>
      <c r="H39" s="16">
        <f>D39*F39</f>
        <v>0</v>
      </c>
    </row>
    <row r="40" spans="1:8" x14ac:dyDescent="0.25">
      <c r="A40" s="11" t="s">
        <v>21</v>
      </c>
      <c r="B40" s="12" t="s">
        <v>22</v>
      </c>
    </row>
    <row r="41" spans="1:8" x14ac:dyDescent="0.25">
      <c r="A41" s="11"/>
      <c r="B41" s="13" t="s">
        <v>8</v>
      </c>
      <c r="C41" s="14" t="s">
        <v>6</v>
      </c>
      <c r="D41" s="14">
        <v>29</v>
      </c>
      <c r="E41" s="29" t="s">
        <v>7</v>
      </c>
      <c r="F41" s="15"/>
      <c r="G41" s="15"/>
      <c r="H41" s="16">
        <f>D41*F41</f>
        <v>0</v>
      </c>
    </row>
    <row r="42" spans="1:8" x14ac:dyDescent="0.25">
      <c r="A42" s="11" t="s">
        <v>23</v>
      </c>
      <c r="B42" s="12" t="s">
        <v>24</v>
      </c>
    </row>
    <row r="43" spans="1:8" x14ac:dyDescent="0.25">
      <c r="A43" s="11"/>
      <c r="B43" s="13" t="s">
        <v>8</v>
      </c>
      <c r="C43" s="14" t="s">
        <v>6</v>
      </c>
      <c r="D43" s="14">
        <v>15</v>
      </c>
      <c r="E43" s="29" t="s">
        <v>7</v>
      </c>
      <c r="F43" s="15"/>
      <c r="G43" s="15"/>
      <c r="H43" s="16">
        <f>D43*F43</f>
        <v>0</v>
      </c>
    </row>
    <row r="46" spans="1:8" ht="135" x14ac:dyDescent="0.25">
      <c r="A46" s="8" t="s">
        <v>25</v>
      </c>
      <c r="B46" s="17" t="s">
        <v>26</v>
      </c>
    </row>
    <row r="47" spans="1:8" ht="8.25" customHeight="1" x14ac:dyDescent="0.25">
      <c r="A47" s="8"/>
      <c r="B47" s="9"/>
    </row>
    <row r="48" spans="1:8" ht="45" x14ac:dyDescent="0.25">
      <c r="A48" s="33" t="s">
        <v>34</v>
      </c>
      <c r="B48" s="35" t="s">
        <v>56</v>
      </c>
    </row>
    <row r="49" spans="1:2" ht="45" x14ac:dyDescent="0.25">
      <c r="A49" s="33" t="s">
        <v>35</v>
      </c>
      <c r="B49" s="35" t="s">
        <v>57</v>
      </c>
    </row>
    <row r="50" spans="1:2" x14ac:dyDescent="0.25">
      <c r="A50" s="33" t="s">
        <v>36</v>
      </c>
      <c r="B50" s="35" t="s">
        <v>58</v>
      </c>
    </row>
    <row r="51" spans="1:2" ht="30" x14ac:dyDescent="0.25">
      <c r="A51" s="33" t="s">
        <v>37</v>
      </c>
      <c r="B51" s="35" t="s">
        <v>59</v>
      </c>
    </row>
    <row r="52" spans="1:2" ht="30" x14ac:dyDescent="0.25">
      <c r="A52" s="33" t="s">
        <v>38</v>
      </c>
      <c r="B52" s="35" t="s">
        <v>60</v>
      </c>
    </row>
    <row r="53" spans="1:2" ht="120" x14ac:dyDescent="0.25">
      <c r="A53" s="33" t="s">
        <v>62</v>
      </c>
      <c r="B53" s="35" t="s">
        <v>61</v>
      </c>
    </row>
    <row r="54" spans="1:2" ht="60" x14ac:dyDescent="0.25">
      <c r="A54" s="33" t="s">
        <v>70</v>
      </c>
      <c r="B54" s="35" t="s">
        <v>63</v>
      </c>
    </row>
    <row r="55" spans="1:2" x14ac:dyDescent="0.25">
      <c r="A55" s="33" t="s">
        <v>39</v>
      </c>
      <c r="B55" s="36" t="s">
        <v>64</v>
      </c>
    </row>
    <row r="56" spans="1:2" ht="21" customHeight="1" x14ac:dyDescent="0.25">
      <c r="A56" s="33" t="s">
        <v>41</v>
      </c>
      <c r="B56" s="35" t="s">
        <v>65</v>
      </c>
    </row>
    <row r="57" spans="1:2" x14ac:dyDescent="0.25">
      <c r="A57" s="33" t="s">
        <v>66</v>
      </c>
      <c r="B57" s="35" t="s">
        <v>67</v>
      </c>
    </row>
    <row r="58" spans="1:2" x14ac:dyDescent="0.25">
      <c r="A58" s="34" t="s">
        <v>69</v>
      </c>
      <c r="B58" s="35" t="s">
        <v>68</v>
      </c>
    </row>
    <row r="59" spans="1:2" ht="90" x14ac:dyDescent="0.25">
      <c r="A59" s="33" t="s">
        <v>42</v>
      </c>
      <c r="B59" s="35" t="s">
        <v>71</v>
      </c>
    </row>
    <row r="60" spans="1:2" x14ac:dyDescent="0.25">
      <c r="A60" s="33" t="s">
        <v>43</v>
      </c>
      <c r="B60" s="36" t="s">
        <v>72</v>
      </c>
    </row>
    <row r="61" spans="1:2" ht="30" x14ac:dyDescent="0.25">
      <c r="A61" s="33" t="s">
        <v>44</v>
      </c>
      <c r="B61" s="35" t="s">
        <v>73</v>
      </c>
    </row>
    <row r="62" spans="1:2" ht="30" x14ac:dyDescent="0.25">
      <c r="A62" s="8"/>
      <c r="B62" s="10" t="s">
        <v>3</v>
      </c>
    </row>
    <row r="63" spans="1:2" x14ac:dyDescent="0.25">
      <c r="A63" s="8"/>
      <c r="B63" s="10"/>
    </row>
    <row r="64" spans="1:2" x14ac:dyDescent="0.25">
      <c r="A64" s="11" t="s">
        <v>74</v>
      </c>
      <c r="B64" s="12" t="s">
        <v>5</v>
      </c>
    </row>
    <row r="65" spans="1:8" x14ac:dyDescent="0.25">
      <c r="A65" s="11"/>
      <c r="B65" s="13" t="s">
        <v>8</v>
      </c>
      <c r="C65" s="14" t="s">
        <v>6</v>
      </c>
      <c r="D65" s="68">
        <v>64</v>
      </c>
      <c r="E65" s="29" t="s">
        <v>7</v>
      </c>
      <c r="F65" s="15"/>
      <c r="G65" s="15"/>
      <c r="H65" s="16">
        <f>D65*F65</f>
        <v>0</v>
      </c>
    </row>
    <row r="66" spans="1:8" x14ac:dyDescent="0.25">
      <c r="A66" s="11" t="s">
        <v>75</v>
      </c>
      <c r="B66" s="12" t="s">
        <v>10</v>
      </c>
    </row>
    <row r="67" spans="1:8" x14ac:dyDescent="0.25">
      <c r="A67" s="11"/>
      <c r="B67" s="13" t="s">
        <v>8</v>
      </c>
      <c r="C67" s="14" t="s">
        <v>6</v>
      </c>
      <c r="D67" s="68">
        <v>8</v>
      </c>
      <c r="E67" s="29" t="s">
        <v>7</v>
      </c>
      <c r="F67" s="15"/>
      <c r="G67" s="15"/>
      <c r="H67" s="16">
        <f>D67*F67</f>
        <v>0</v>
      </c>
    </row>
    <row r="68" spans="1:8" x14ac:dyDescent="0.25">
      <c r="A68" s="11" t="s">
        <v>76</v>
      </c>
      <c r="B68" s="12" t="s">
        <v>84</v>
      </c>
    </row>
    <row r="69" spans="1:8" x14ac:dyDescent="0.25">
      <c r="A69" s="11"/>
      <c r="B69" s="13" t="s">
        <v>8</v>
      </c>
      <c r="C69" s="14" t="s">
        <v>6</v>
      </c>
      <c r="D69" s="68">
        <v>35</v>
      </c>
      <c r="E69" s="29" t="s">
        <v>7</v>
      </c>
      <c r="F69" s="15"/>
      <c r="G69" s="15"/>
      <c r="H69" s="37">
        <f>D69*F69</f>
        <v>0</v>
      </c>
    </row>
    <row r="70" spans="1:8" x14ac:dyDescent="0.25">
      <c r="A70" s="11" t="s">
        <v>77</v>
      </c>
      <c r="B70" s="12" t="s">
        <v>16</v>
      </c>
    </row>
    <row r="71" spans="1:8" x14ac:dyDescent="0.25">
      <c r="A71" s="11"/>
      <c r="B71" s="13" t="s">
        <v>8</v>
      </c>
      <c r="C71" s="14" t="s">
        <v>6</v>
      </c>
      <c r="D71" s="68">
        <f>'Popis lokacija'!H79</f>
        <v>10</v>
      </c>
      <c r="E71" s="29" t="s">
        <v>7</v>
      </c>
      <c r="F71" s="15"/>
      <c r="G71" s="15"/>
      <c r="H71" s="16">
        <f>D71*F71</f>
        <v>0</v>
      </c>
    </row>
    <row r="72" spans="1:8" x14ac:dyDescent="0.25">
      <c r="A72" s="11" t="s">
        <v>78</v>
      </c>
      <c r="B72" s="12" t="s">
        <v>18</v>
      </c>
    </row>
    <row r="73" spans="1:8" x14ac:dyDescent="0.25">
      <c r="A73" s="11"/>
      <c r="B73" s="13" t="s">
        <v>8</v>
      </c>
      <c r="C73" s="14" t="s">
        <v>6</v>
      </c>
      <c r="D73" s="68">
        <v>16</v>
      </c>
      <c r="E73" s="29" t="s">
        <v>7</v>
      </c>
      <c r="F73" s="15"/>
      <c r="G73" s="15"/>
      <c r="H73" s="16">
        <f>D73*F73</f>
        <v>0</v>
      </c>
    </row>
    <row r="74" spans="1:8" x14ac:dyDescent="0.25">
      <c r="A74" s="11" t="s">
        <v>79</v>
      </c>
      <c r="B74" s="12" t="s">
        <v>20</v>
      </c>
    </row>
    <row r="75" spans="1:8" x14ac:dyDescent="0.25">
      <c r="A75" s="11"/>
      <c r="B75" s="13" t="s">
        <v>8</v>
      </c>
      <c r="C75" s="14" t="s">
        <v>6</v>
      </c>
      <c r="D75" s="68">
        <v>15</v>
      </c>
      <c r="E75" s="29" t="s">
        <v>7</v>
      </c>
      <c r="F75" s="15"/>
      <c r="G75" s="15"/>
      <c r="H75" s="16">
        <f>D75*F75</f>
        <v>0</v>
      </c>
    </row>
    <row r="76" spans="1:8" x14ac:dyDescent="0.25">
      <c r="A76" s="43" t="s">
        <v>80</v>
      </c>
      <c r="B76" s="44" t="s">
        <v>22</v>
      </c>
      <c r="C76" s="38"/>
      <c r="D76" s="38"/>
      <c r="E76" s="39"/>
      <c r="F76" s="40"/>
      <c r="G76" s="41"/>
      <c r="H76" s="41"/>
    </row>
    <row r="77" spans="1:8" x14ac:dyDescent="0.25">
      <c r="A77" s="43"/>
      <c r="B77" s="45" t="s">
        <v>8</v>
      </c>
      <c r="C77" s="14" t="s">
        <v>6</v>
      </c>
      <c r="D77" s="68">
        <v>4</v>
      </c>
      <c r="E77" s="29" t="s">
        <v>7</v>
      </c>
      <c r="F77" s="42"/>
      <c r="G77" s="15"/>
      <c r="H77" s="16">
        <f>D77*F77</f>
        <v>0</v>
      </c>
    </row>
    <row r="79" spans="1:8" x14ac:dyDescent="0.25">
      <c r="A79" s="11" t="s">
        <v>270</v>
      </c>
      <c r="B79" s="12" t="s">
        <v>33</v>
      </c>
    </row>
    <row r="80" spans="1:8" x14ac:dyDescent="0.25">
      <c r="A80" s="11"/>
      <c r="B80" s="13" t="s">
        <v>83</v>
      </c>
      <c r="C80" s="14" t="s">
        <v>6</v>
      </c>
      <c r="D80" s="68">
        <v>7</v>
      </c>
      <c r="E80" s="29" t="s">
        <v>7</v>
      </c>
      <c r="F80" s="15"/>
      <c r="G80" s="15"/>
      <c r="H80" s="16">
        <f>D80*F80</f>
        <v>0</v>
      </c>
    </row>
    <row r="81" spans="1:8" x14ac:dyDescent="0.25">
      <c r="A81" s="11"/>
      <c r="B81" s="13"/>
      <c r="C81" s="14"/>
      <c r="D81" s="14"/>
      <c r="E81" s="29"/>
      <c r="F81" s="15"/>
      <c r="G81" s="15"/>
      <c r="H81" s="16"/>
    </row>
    <row r="82" spans="1:8" x14ac:dyDescent="0.25">
      <c r="A82" s="11"/>
      <c r="B82" s="13"/>
      <c r="C82" s="14"/>
      <c r="D82" s="14"/>
      <c r="E82" s="29"/>
      <c r="F82" s="15"/>
      <c r="G82" s="15"/>
      <c r="H82" s="16"/>
    </row>
    <row r="83" spans="1:8" ht="45" x14ac:dyDescent="0.25">
      <c r="A83" s="8" t="s">
        <v>27</v>
      </c>
      <c r="B83" s="9" t="s">
        <v>28</v>
      </c>
    </row>
    <row r="84" spans="1:8" ht="30" x14ac:dyDescent="0.25">
      <c r="A84" s="33" t="s">
        <v>34</v>
      </c>
      <c r="B84" s="35" t="s">
        <v>45</v>
      </c>
    </row>
    <row r="85" spans="1:8" ht="30" x14ac:dyDescent="0.25">
      <c r="A85" s="33" t="s">
        <v>35</v>
      </c>
      <c r="B85" s="35" t="s">
        <v>46</v>
      </c>
    </row>
    <row r="86" spans="1:8" ht="30" x14ac:dyDescent="0.25">
      <c r="A86" s="33" t="s">
        <v>36</v>
      </c>
      <c r="B86" s="35" t="s">
        <v>47</v>
      </c>
    </row>
    <row r="87" spans="1:8" ht="45" x14ac:dyDescent="0.25">
      <c r="A87" s="33" t="s">
        <v>37</v>
      </c>
      <c r="B87" s="35" t="s">
        <v>48</v>
      </c>
    </row>
    <row r="88" spans="1:8" ht="30" x14ac:dyDescent="0.25">
      <c r="A88" s="33" t="s">
        <v>38</v>
      </c>
      <c r="B88" s="35" t="s">
        <v>49</v>
      </c>
    </row>
    <row r="89" spans="1:8" x14ac:dyDescent="0.25">
      <c r="A89" s="33" t="s">
        <v>39</v>
      </c>
      <c r="B89" s="35" t="s">
        <v>50</v>
      </c>
    </row>
    <row r="90" spans="1:8" ht="30" x14ac:dyDescent="0.25">
      <c r="A90" s="33" t="s">
        <v>40</v>
      </c>
      <c r="B90" s="35" t="s">
        <v>51</v>
      </c>
    </row>
    <row r="91" spans="1:8" ht="19.5" customHeight="1" x14ac:dyDescent="0.25">
      <c r="A91" s="33" t="s">
        <v>41</v>
      </c>
      <c r="B91" s="36" t="s">
        <v>52</v>
      </c>
    </row>
    <row r="92" spans="1:8" ht="60" x14ac:dyDescent="0.25">
      <c r="A92" s="33" t="s">
        <v>42</v>
      </c>
      <c r="B92" s="35" t="s">
        <v>53</v>
      </c>
    </row>
    <row r="93" spans="1:8" ht="60" x14ac:dyDescent="0.25">
      <c r="A93" s="33" t="s">
        <v>43</v>
      </c>
      <c r="B93" s="35" t="s">
        <v>54</v>
      </c>
    </row>
    <row r="94" spans="1:8" ht="30" customHeight="1" x14ac:dyDescent="0.25">
      <c r="A94" s="34" t="s">
        <v>44</v>
      </c>
      <c r="B94" s="35" t="s">
        <v>55</v>
      </c>
    </row>
    <row r="95" spans="1:8" ht="45" x14ac:dyDescent="0.25">
      <c r="A95" s="11"/>
      <c r="B95" s="10" t="s">
        <v>29</v>
      </c>
    </row>
    <row r="96" spans="1:8" ht="17.25" customHeight="1" x14ac:dyDescent="0.25">
      <c r="A96" s="11"/>
      <c r="B96" s="10"/>
    </row>
    <row r="97" spans="1:8" x14ac:dyDescent="0.25">
      <c r="A97" s="11"/>
      <c r="B97" s="12" t="s">
        <v>33</v>
      </c>
    </row>
    <row r="98" spans="1:8" x14ac:dyDescent="0.25">
      <c r="A98" s="11" t="s">
        <v>81</v>
      </c>
      <c r="B98" s="13" t="s">
        <v>83</v>
      </c>
      <c r="C98" s="14" t="s">
        <v>6</v>
      </c>
      <c r="D98" s="14">
        <v>72</v>
      </c>
      <c r="E98" s="29" t="s">
        <v>7</v>
      </c>
      <c r="F98" s="15"/>
      <c r="G98" s="15" t="s">
        <v>262</v>
      </c>
      <c r="H98" s="16">
        <f>D98*F98</f>
        <v>0</v>
      </c>
    </row>
    <row r="99" spans="1:8" x14ac:dyDescent="0.25">
      <c r="A99" s="11"/>
      <c r="B99" s="13"/>
      <c r="C99" s="14"/>
      <c r="D99" s="14"/>
      <c r="E99" s="29"/>
      <c r="F99" s="15"/>
      <c r="G99" s="15"/>
      <c r="H99" s="16"/>
    </row>
    <row r="100" spans="1:8" ht="20.100000000000001" customHeight="1" x14ac:dyDescent="0.25">
      <c r="A100" s="18"/>
      <c r="B100" s="19" t="s">
        <v>30</v>
      </c>
      <c r="C100" s="20"/>
      <c r="D100" s="20"/>
      <c r="E100" s="30"/>
      <c r="F100" s="26"/>
      <c r="G100" s="26" t="s">
        <v>262</v>
      </c>
      <c r="H100" s="21">
        <f>SUM(H10:H99)</f>
        <v>0</v>
      </c>
    </row>
    <row r="101" spans="1:8" ht="25.5" customHeight="1" x14ac:dyDescent="0.25">
      <c r="A101" s="18"/>
      <c r="B101" s="67" t="s">
        <v>31</v>
      </c>
      <c r="C101" s="22"/>
      <c r="D101" s="22"/>
      <c r="E101" s="31"/>
      <c r="F101" s="27"/>
      <c r="G101" s="27" t="s">
        <v>262</v>
      </c>
      <c r="H101" s="23">
        <f>H100*0.25</f>
        <v>0</v>
      </c>
    </row>
    <row r="102" spans="1:8" ht="32.25" customHeight="1" x14ac:dyDescent="0.25">
      <c r="A102" s="18"/>
      <c r="B102" s="19" t="s">
        <v>32</v>
      </c>
      <c r="C102" s="20"/>
      <c r="D102" s="20"/>
      <c r="E102" s="30"/>
      <c r="F102" s="26"/>
      <c r="G102" s="26" t="s">
        <v>262</v>
      </c>
      <c r="H102" s="21">
        <f>SUM(H100:H101)</f>
        <v>0</v>
      </c>
    </row>
  </sheetData>
  <pageMargins left="0.98425196850393704" right="0.39370078740157483" top="0.59055118110236227" bottom="0.39370078740157483" header="0.31496062992125984" footer="0.31496062992125984"/>
  <pageSetup paperSize="9" scale="9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86C8C9-7CE6-4B40-83A2-7BEF2F84DF8C}">
  <sheetPr>
    <pageSetUpPr fitToPage="1"/>
  </sheetPr>
  <dimension ref="A1:J114"/>
  <sheetViews>
    <sheetView zoomScaleNormal="100" workbookViewId="0">
      <selection activeCell="H40" sqref="H40"/>
    </sheetView>
  </sheetViews>
  <sheetFormatPr defaultRowHeight="15" x14ac:dyDescent="0.25"/>
  <cols>
    <col min="1" max="1" width="19.140625" customWidth="1"/>
    <col min="2" max="2" width="27.140625" customWidth="1"/>
    <col min="3" max="3" width="26.85546875" customWidth="1"/>
    <col min="8" max="8" width="10.140625" bestFit="1" customWidth="1"/>
  </cols>
  <sheetData>
    <row r="1" spans="1:9" ht="23.25" x14ac:dyDescent="0.25">
      <c r="A1" s="46" t="s">
        <v>85</v>
      </c>
      <c r="B1" s="46"/>
      <c r="C1" s="47"/>
      <c r="D1" s="48"/>
      <c r="E1" s="48"/>
      <c r="F1" s="49"/>
      <c r="G1" s="49"/>
      <c r="H1" s="159">
        <v>46121</v>
      </c>
      <c r="I1" s="49"/>
    </row>
    <row r="2" spans="1:9" x14ac:dyDescent="0.25">
      <c r="A2" s="50"/>
      <c r="B2" s="50"/>
      <c r="C2" s="47"/>
      <c r="D2" s="48"/>
      <c r="E2" s="48"/>
      <c r="F2" s="49"/>
      <c r="G2" s="49"/>
      <c r="H2" s="48"/>
      <c r="I2" s="49"/>
    </row>
    <row r="3" spans="1:9" x14ac:dyDescent="0.25">
      <c r="A3" s="165" t="s">
        <v>86</v>
      </c>
      <c r="B3" s="168" t="s">
        <v>87</v>
      </c>
      <c r="C3" s="171" t="s">
        <v>88</v>
      </c>
      <c r="D3" s="173" t="s">
        <v>301</v>
      </c>
      <c r="E3" s="174"/>
      <c r="F3" s="174"/>
      <c r="G3" s="175"/>
      <c r="H3" s="176" t="s">
        <v>89</v>
      </c>
      <c r="I3" s="176"/>
    </row>
    <row r="4" spans="1:9" x14ac:dyDescent="0.25">
      <c r="A4" s="166"/>
      <c r="B4" s="169"/>
      <c r="C4" s="171"/>
      <c r="D4" s="162" t="s">
        <v>90</v>
      </c>
      <c r="E4" s="162" t="s">
        <v>91</v>
      </c>
      <c r="F4" s="162" t="s">
        <v>92</v>
      </c>
      <c r="G4" s="162" t="s">
        <v>93</v>
      </c>
      <c r="H4" s="177" t="s">
        <v>94</v>
      </c>
      <c r="I4" s="162" t="s">
        <v>92</v>
      </c>
    </row>
    <row r="5" spans="1:9" ht="15.75" thickBot="1" x14ac:dyDescent="0.3">
      <c r="A5" s="167"/>
      <c r="B5" s="170"/>
      <c r="C5" s="172"/>
      <c r="D5" s="163"/>
      <c r="E5" s="163"/>
      <c r="F5" s="163"/>
      <c r="G5" s="163"/>
      <c r="H5" s="178"/>
      <c r="I5" s="163"/>
    </row>
    <row r="6" spans="1:9" ht="15.75" thickTop="1" x14ac:dyDescent="0.25">
      <c r="A6" s="51" t="s">
        <v>95</v>
      </c>
      <c r="B6" s="52"/>
      <c r="C6" s="53"/>
      <c r="D6" s="54"/>
      <c r="E6" s="55"/>
      <c r="F6" s="56"/>
      <c r="G6" s="57"/>
      <c r="H6" s="48"/>
      <c r="I6" s="58"/>
    </row>
    <row r="7" spans="1:9" x14ac:dyDescent="0.25">
      <c r="A7" s="71" t="s">
        <v>96</v>
      </c>
      <c r="B7" s="72" t="s">
        <v>97</v>
      </c>
      <c r="C7" s="73" t="s">
        <v>98</v>
      </c>
      <c r="D7" s="74">
        <v>5</v>
      </c>
      <c r="E7" s="75"/>
      <c r="F7" s="76"/>
      <c r="G7" s="77"/>
      <c r="H7" s="78"/>
      <c r="I7" s="77"/>
    </row>
    <row r="8" spans="1:9" x14ac:dyDescent="0.25">
      <c r="A8" s="71" t="s">
        <v>279</v>
      </c>
      <c r="B8" s="72" t="s">
        <v>280</v>
      </c>
      <c r="C8" s="73" t="s">
        <v>281</v>
      </c>
      <c r="D8" s="74">
        <v>3</v>
      </c>
      <c r="E8" s="75">
        <v>1</v>
      </c>
      <c r="F8" s="76"/>
      <c r="G8" s="77"/>
      <c r="H8" s="78">
        <v>1</v>
      </c>
      <c r="I8" s="77"/>
    </row>
    <row r="9" spans="1:9" x14ac:dyDescent="0.25">
      <c r="A9" s="71" t="s">
        <v>99</v>
      </c>
      <c r="B9" s="72" t="s">
        <v>100</v>
      </c>
      <c r="C9" s="73" t="s">
        <v>101</v>
      </c>
      <c r="D9" s="74">
        <v>2</v>
      </c>
      <c r="E9" s="75">
        <v>1</v>
      </c>
      <c r="F9" s="76"/>
      <c r="G9" s="77"/>
      <c r="H9" s="78">
        <v>1</v>
      </c>
      <c r="I9" s="77"/>
    </row>
    <row r="10" spans="1:9" x14ac:dyDescent="0.25">
      <c r="A10" s="71" t="s">
        <v>102</v>
      </c>
      <c r="B10" s="72" t="s">
        <v>103</v>
      </c>
      <c r="C10" s="73" t="s">
        <v>104</v>
      </c>
      <c r="D10" s="74">
        <v>4</v>
      </c>
      <c r="E10" s="75">
        <v>1</v>
      </c>
      <c r="F10" s="76"/>
      <c r="G10" s="77"/>
      <c r="H10" s="78">
        <v>3</v>
      </c>
      <c r="I10" s="77"/>
    </row>
    <row r="11" spans="1:9" x14ac:dyDescent="0.25">
      <c r="A11" s="71" t="s">
        <v>102</v>
      </c>
      <c r="B11" s="72" t="s">
        <v>103</v>
      </c>
      <c r="C11" s="73" t="s">
        <v>299</v>
      </c>
      <c r="D11" s="74"/>
      <c r="E11" s="75"/>
      <c r="F11" s="76"/>
      <c r="G11" s="77"/>
      <c r="H11" s="78"/>
      <c r="I11" s="77"/>
    </row>
    <row r="12" spans="1:9" x14ac:dyDescent="0.25">
      <c r="A12" s="71" t="s">
        <v>105</v>
      </c>
      <c r="B12" s="72" t="s">
        <v>106</v>
      </c>
      <c r="C12" s="73" t="s">
        <v>107</v>
      </c>
      <c r="D12" s="74">
        <v>5</v>
      </c>
      <c r="E12" s="75">
        <v>1</v>
      </c>
      <c r="F12" s="76"/>
      <c r="G12" s="77"/>
      <c r="H12" s="78">
        <v>2</v>
      </c>
      <c r="I12" s="77"/>
    </row>
    <row r="13" spans="1:9" x14ac:dyDescent="0.25">
      <c r="A13" s="71" t="s">
        <v>108</v>
      </c>
      <c r="B13" s="72" t="s">
        <v>109</v>
      </c>
      <c r="C13" s="73" t="s">
        <v>110</v>
      </c>
      <c r="D13" s="74">
        <v>6</v>
      </c>
      <c r="E13" s="75"/>
      <c r="F13" s="76"/>
      <c r="G13" s="77"/>
      <c r="H13" s="78">
        <v>3</v>
      </c>
      <c r="I13" s="77"/>
    </row>
    <row r="14" spans="1:9" x14ac:dyDescent="0.25">
      <c r="A14" s="71" t="s">
        <v>111</v>
      </c>
      <c r="B14" s="72" t="s">
        <v>112</v>
      </c>
      <c r="C14" s="73" t="s">
        <v>113</v>
      </c>
      <c r="D14" s="74">
        <v>2</v>
      </c>
      <c r="E14" s="75"/>
      <c r="F14" s="76"/>
      <c r="G14" s="77"/>
      <c r="H14" s="78"/>
      <c r="I14" s="77"/>
    </row>
    <row r="15" spans="1:9" x14ac:dyDescent="0.25">
      <c r="A15" s="79" t="s">
        <v>99</v>
      </c>
      <c r="B15" s="80" t="s">
        <v>263</v>
      </c>
      <c r="C15" s="81" t="s">
        <v>261</v>
      </c>
      <c r="D15" s="74">
        <v>4</v>
      </c>
      <c r="E15" s="75"/>
      <c r="F15" s="76"/>
      <c r="G15" s="77"/>
      <c r="H15" s="78">
        <v>2</v>
      </c>
      <c r="I15" s="77"/>
    </row>
    <row r="16" spans="1:9" x14ac:dyDescent="0.25">
      <c r="A16" s="79" t="s">
        <v>99</v>
      </c>
      <c r="B16" s="80" t="s">
        <v>282</v>
      </c>
      <c r="C16" s="81" t="s">
        <v>114</v>
      </c>
      <c r="D16" s="74">
        <v>4</v>
      </c>
      <c r="E16" s="75">
        <v>2</v>
      </c>
      <c r="F16" s="76"/>
      <c r="G16" s="77"/>
      <c r="H16" s="78">
        <v>1</v>
      </c>
      <c r="I16" s="77"/>
    </row>
    <row r="17" spans="1:9" x14ac:dyDescent="0.25">
      <c r="A17" s="71" t="s">
        <v>99</v>
      </c>
      <c r="B17" s="82" t="s">
        <v>115</v>
      </c>
      <c r="C17" s="73" t="s">
        <v>294</v>
      </c>
      <c r="D17" s="74">
        <v>1</v>
      </c>
      <c r="E17" s="75"/>
      <c r="F17" s="76"/>
      <c r="G17" s="77"/>
      <c r="H17" s="78"/>
      <c r="I17" s="77"/>
    </row>
    <row r="18" spans="1:9" x14ac:dyDescent="0.25">
      <c r="A18" s="71" t="s">
        <v>99</v>
      </c>
      <c r="B18" s="72" t="s">
        <v>116</v>
      </c>
      <c r="C18" s="73" t="s">
        <v>117</v>
      </c>
      <c r="D18" s="74">
        <v>12</v>
      </c>
      <c r="E18" s="75"/>
      <c r="F18" s="76"/>
      <c r="G18" s="77"/>
      <c r="H18" s="78">
        <v>7</v>
      </c>
      <c r="I18" s="77"/>
    </row>
    <row r="19" spans="1:9" x14ac:dyDescent="0.25">
      <c r="A19" s="79" t="s">
        <v>99</v>
      </c>
      <c r="B19" s="80" t="s">
        <v>118</v>
      </c>
      <c r="C19" s="81" t="s">
        <v>119</v>
      </c>
      <c r="D19" s="74">
        <v>6</v>
      </c>
      <c r="E19" s="75">
        <v>4</v>
      </c>
      <c r="F19" s="76"/>
      <c r="G19" s="77"/>
      <c r="H19" s="78">
        <v>4</v>
      </c>
      <c r="I19" s="77"/>
    </row>
    <row r="20" spans="1:9" x14ac:dyDescent="0.25">
      <c r="A20" s="71" t="s">
        <v>99</v>
      </c>
      <c r="B20" s="72" t="s">
        <v>120</v>
      </c>
      <c r="C20" s="73" t="s">
        <v>121</v>
      </c>
      <c r="D20" s="74">
        <v>6</v>
      </c>
      <c r="E20" s="75">
        <v>4</v>
      </c>
      <c r="F20" s="76"/>
      <c r="G20" s="77"/>
      <c r="H20" s="78">
        <v>5</v>
      </c>
      <c r="I20" s="77"/>
    </row>
    <row r="21" spans="1:9" x14ac:dyDescent="0.25">
      <c r="A21" s="71" t="s">
        <v>99</v>
      </c>
      <c r="B21" s="72" t="s">
        <v>122</v>
      </c>
      <c r="C21" s="73" t="s">
        <v>123</v>
      </c>
      <c r="D21" s="74">
        <v>1</v>
      </c>
      <c r="E21" s="75">
        <v>0</v>
      </c>
      <c r="F21" s="76"/>
      <c r="G21" s="77"/>
      <c r="H21" s="78">
        <v>1</v>
      </c>
      <c r="I21" s="77"/>
    </row>
    <row r="22" spans="1:9" x14ac:dyDescent="0.25">
      <c r="A22" s="79" t="s">
        <v>99</v>
      </c>
      <c r="B22" s="80" t="s">
        <v>124</v>
      </c>
      <c r="C22" s="47" t="s">
        <v>125</v>
      </c>
      <c r="D22" s="74">
        <v>3</v>
      </c>
      <c r="E22" s="75">
        <v>3</v>
      </c>
      <c r="F22" s="76"/>
      <c r="G22" s="77"/>
      <c r="H22" s="78">
        <v>2</v>
      </c>
      <c r="I22" s="77"/>
    </row>
    <row r="23" spans="1:9" x14ac:dyDescent="0.25">
      <c r="A23" s="71" t="s">
        <v>99</v>
      </c>
      <c r="B23" s="72" t="s">
        <v>126</v>
      </c>
      <c r="C23" s="73" t="s">
        <v>127</v>
      </c>
      <c r="D23" s="74">
        <v>4</v>
      </c>
      <c r="E23" s="75"/>
      <c r="F23" s="76"/>
      <c r="G23" s="77"/>
      <c r="H23" s="78">
        <v>1</v>
      </c>
      <c r="I23" s="77"/>
    </row>
    <row r="24" spans="1:9" x14ac:dyDescent="0.25">
      <c r="A24" s="71" t="s">
        <v>99</v>
      </c>
      <c r="B24" s="83" t="s">
        <v>128</v>
      </c>
      <c r="C24" s="73" t="s">
        <v>283</v>
      </c>
      <c r="D24" s="130">
        <v>9</v>
      </c>
      <c r="E24" s="75"/>
      <c r="F24" s="76"/>
      <c r="G24" s="77"/>
      <c r="H24" s="78">
        <v>1</v>
      </c>
      <c r="I24" s="77"/>
    </row>
    <row r="25" spans="1:9" x14ac:dyDescent="0.25">
      <c r="A25" s="71" t="s">
        <v>99</v>
      </c>
      <c r="B25" s="72" t="s">
        <v>129</v>
      </c>
      <c r="C25" s="73" t="s">
        <v>130</v>
      </c>
      <c r="D25" s="74">
        <v>1</v>
      </c>
      <c r="E25" s="75"/>
      <c r="F25" s="76"/>
      <c r="G25" s="77"/>
      <c r="H25" s="78"/>
      <c r="I25" s="77"/>
    </row>
    <row r="26" spans="1:9" x14ac:dyDescent="0.25">
      <c r="A26" s="71" t="s">
        <v>99</v>
      </c>
      <c r="B26" s="72" t="s">
        <v>131</v>
      </c>
      <c r="C26" s="73" t="s">
        <v>132</v>
      </c>
      <c r="D26" s="74">
        <v>2</v>
      </c>
      <c r="E26" s="75"/>
      <c r="F26" s="76"/>
      <c r="G26" s="77"/>
      <c r="H26" s="78">
        <v>1</v>
      </c>
      <c r="I26" s="77"/>
    </row>
    <row r="27" spans="1:9" x14ac:dyDescent="0.25">
      <c r="A27" s="71" t="s">
        <v>99</v>
      </c>
      <c r="B27" s="72" t="s">
        <v>133</v>
      </c>
      <c r="C27" s="73" t="s">
        <v>134</v>
      </c>
      <c r="D27" s="74">
        <v>0</v>
      </c>
      <c r="E27" s="75">
        <v>1</v>
      </c>
      <c r="F27" s="76"/>
      <c r="G27" s="77"/>
      <c r="H27" s="78">
        <v>1</v>
      </c>
      <c r="I27" s="77"/>
    </row>
    <row r="28" spans="1:9" x14ac:dyDescent="0.25">
      <c r="A28" s="71" t="s">
        <v>99</v>
      </c>
      <c r="B28" s="72" t="s">
        <v>135</v>
      </c>
      <c r="C28" s="73" t="s">
        <v>136</v>
      </c>
      <c r="D28" s="74">
        <v>7</v>
      </c>
      <c r="E28" s="75">
        <v>1</v>
      </c>
      <c r="F28" s="76"/>
      <c r="G28" s="77"/>
      <c r="H28" s="78">
        <v>6</v>
      </c>
      <c r="I28" s="77"/>
    </row>
    <row r="29" spans="1:9" x14ac:dyDescent="0.25">
      <c r="A29" s="71" t="s">
        <v>99</v>
      </c>
      <c r="B29" s="72" t="s">
        <v>137</v>
      </c>
      <c r="C29" s="141" t="s">
        <v>138</v>
      </c>
      <c r="D29" s="74">
        <v>5</v>
      </c>
      <c r="E29" s="75"/>
      <c r="F29" s="76"/>
      <c r="G29" s="77"/>
      <c r="H29" s="78">
        <v>2</v>
      </c>
      <c r="I29" s="77"/>
    </row>
    <row r="30" spans="1:9" x14ac:dyDescent="0.25">
      <c r="A30" s="71" t="s">
        <v>99</v>
      </c>
      <c r="B30" s="72" t="s">
        <v>139</v>
      </c>
      <c r="C30" s="73" t="s">
        <v>140</v>
      </c>
      <c r="D30" s="74">
        <v>6</v>
      </c>
      <c r="E30" s="75">
        <v>4</v>
      </c>
      <c r="F30" s="76"/>
      <c r="G30" s="77"/>
      <c r="H30" s="78">
        <v>7</v>
      </c>
      <c r="I30" s="77"/>
    </row>
    <row r="31" spans="1:9" x14ac:dyDescent="0.25">
      <c r="A31" s="71" t="s">
        <v>99</v>
      </c>
      <c r="B31" s="72" t="s">
        <v>141</v>
      </c>
      <c r="C31" s="73" t="s">
        <v>142</v>
      </c>
      <c r="D31" s="74">
        <v>4</v>
      </c>
      <c r="E31" s="75"/>
      <c r="F31" s="76"/>
      <c r="G31" s="77"/>
      <c r="H31" s="78">
        <v>2</v>
      </c>
      <c r="I31" s="77"/>
    </row>
    <row r="32" spans="1:9" x14ac:dyDescent="0.25">
      <c r="A32" s="84" t="s">
        <v>99</v>
      </c>
      <c r="B32" s="82" t="s">
        <v>143</v>
      </c>
      <c r="C32" s="141" t="s">
        <v>144</v>
      </c>
      <c r="D32" s="74">
        <v>10</v>
      </c>
      <c r="E32" s="75">
        <v>2</v>
      </c>
      <c r="F32" s="76"/>
      <c r="G32" s="77"/>
      <c r="H32" s="78">
        <v>2</v>
      </c>
      <c r="I32" s="77"/>
    </row>
    <row r="33" spans="1:9" x14ac:dyDescent="0.25">
      <c r="A33" s="79" t="s">
        <v>99</v>
      </c>
      <c r="B33" s="80" t="s">
        <v>145</v>
      </c>
      <c r="C33" s="81" t="s">
        <v>146</v>
      </c>
      <c r="D33" s="74">
        <v>3</v>
      </c>
      <c r="E33" s="75">
        <v>1</v>
      </c>
      <c r="F33" s="76"/>
      <c r="G33" s="77"/>
      <c r="H33" s="78"/>
      <c r="I33" s="77"/>
    </row>
    <row r="34" spans="1:9" x14ac:dyDescent="0.25">
      <c r="A34" s="71" t="s">
        <v>99</v>
      </c>
      <c r="B34" s="72" t="s">
        <v>147</v>
      </c>
      <c r="C34" s="73" t="s">
        <v>148</v>
      </c>
      <c r="D34" s="74">
        <v>12</v>
      </c>
      <c r="E34" s="75">
        <v>1</v>
      </c>
      <c r="F34" s="76"/>
      <c r="G34" s="77"/>
      <c r="H34" s="78">
        <v>4</v>
      </c>
      <c r="I34" s="77"/>
    </row>
    <row r="35" spans="1:9" x14ac:dyDescent="0.25">
      <c r="A35" s="79" t="s">
        <v>99</v>
      </c>
      <c r="B35" s="85" t="s">
        <v>149</v>
      </c>
      <c r="C35" s="81" t="s">
        <v>150</v>
      </c>
      <c r="D35" s="86">
        <v>3</v>
      </c>
      <c r="E35" s="87"/>
      <c r="F35" s="88"/>
      <c r="G35" s="89"/>
      <c r="H35" s="90">
        <v>1</v>
      </c>
      <c r="I35" s="89"/>
    </row>
    <row r="36" spans="1:9" x14ac:dyDescent="0.25">
      <c r="A36" s="79" t="s">
        <v>99</v>
      </c>
      <c r="B36" s="85" t="s">
        <v>304</v>
      </c>
      <c r="C36" s="81" t="s">
        <v>305</v>
      </c>
      <c r="D36" s="86"/>
      <c r="E36" s="87"/>
      <c r="F36" s="88"/>
      <c r="G36" s="89"/>
      <c r="H36" s="90"/>
      <c r="I36" s="89"/>
    </row>
    <row r="37" spans="1:9" x14ac:dyDescent="0.25">
      <c r="A37" s="71" t="s">
        <v>151</v>
      </c>
      <c r="B37" s="102" t="s">
        <v>152</v>
      </c>
      <c r="C37" s="142" t="s">
        <v>153</v>
      </c>
      <c r="D37" s="103">
        <v>3</v>
      </c>
      <c r="E37" s="75">
        <v>1</v>
      </c>
      <c r="F37" s="76"/>
      <c r="G37" s="77"/>
      <c r="H37" s="103">
        <v>1</v>
      </c>
      <c r="I37" s="77"/>
    </row>
    <row r="38" spans="1:9" x14ac:dyDescent="0.25">
      <c r="A38" s="71" t="s">
        <v>284</v>
      </c>
      <c r="B38" s="102" t="s">
        <v>286</v>
      </c>
      <c r="C38" s="142" t="s">
        <v>288</v>
      </c>
      <c r="D38" s="103">
        <v>5</v>
      </c>
      <c r="E38" s="75">
        <v>0</v>
      </c>
      <c r="F38" s="76"/>
      <c r="G38" s="77"/>
      <c r="H38" s="103">
        <v>3</v>
      </c>
      <c r="I38" s="77"/>
    </row>
    <row r="39" spans="1:9" x14ac:dyDescent="0.25">
      <c r="A39" s="145" t="s">
        <v>285</v>
      </c>
      <c r="B39" s="146" t="s">
        <v>287</v>
      </c>
      <c r="C39" s="147" t="s">
        <v>289</v>
      </c>
      <c r="D39" s="131">
        <v>4</v>
      </c>
      <c r="E39" s="132"/>
      <c r="F39" s="133"/>
      <c r="G39" s="134"/>
      <c r="H39" s="48"/>
      <c r="I39" s="127"/>
    </row>
    <row r="40" spans="1:9" x14ac:dyDescent="0.25">
      <c r="A40" s="59"/>
      <c r="B40" s="91"/>
      <c r="C40" s="92" t="s">
        <v>30</v>
      </c>
      <c r="D40" s="70">
        <f>SUM(D7:D39)</f>
        <v>142</v>
      </c>
      <c r="E40" s="70">
        <f>SUM(E7:E38)</f>
        <v>28</v>
      </c>
      <c r="F40" s="70">
        <f>SUM(F7:F37)</f>
        <v>0</v>
      </c>
      <c r="G40" s="70">
        <f>SUM(G7:G37)</f>
        <v>0</v>
      </c>
      <c r="H40" s="70">
        <f>SUM(H7:H38)</f>
        <v>64</v>
      </c>
      <c r="I40" s="60"/>
    </row>
    <row r="41" spans="1:9" x14ac:dyDescent="0.25">
      <c r="A41" s="61"/>
      <c r="B41" s="61"/>
      <c r="C41" s="93"/>
      <c r="D41" s="48"/>
      <c r="E41" s="48"/>
      <c r="F41" s="49"/>
      <c r="G41" s="49"/>
      <c r="H41" s="48"/>
      <c r="I41" s="49"/>
    </row>
    <row r="42" spans="1:9" x14ac:dyDescent="0.25">
      <c r="A42" s="61"/>
      <c r="B42" s="61"/>
      <c r="C42" s="93"/>
      <c r="D42" s="48"/>
      <c r="E42" s="48"/>
      <c r="F42" s="49"/>
      <c r="G42" s="49"/>
      <c r="H42" s="48"/>
      <c r="I42" s="49"/>
    </row>
    <row r="43" spans="1:9" x14ac:dyDescent="0.25">
      <c r="A43" s="61"/>
      <c r="B43" s="61"/>
      <c r="C43" s="93"/>
      <c r="D43" s="48"/>
      <c r="E43" s="48"/>
      <c r="F43" s="49"/>
      <c r="G43" s="49"/>
      <c r="H43" s="48"/>
      <c r="I43" s="49"/>
    </row>
    <row r="44" spans="1:9" x14ac:dyDescent="0.25">
      <c r="A44" s="94" t="s">
        <v>154</v>
      </c>
      <c r="B44" s="95"/>
      <c r="C44" s="96"/>
      <c r="D44" s="97"/>
      <c r="E44" s="98"/>
      <c r="F44" s="99"/>
      <c r="G44" s="100"/>
      <c r="H44" s="101"/>
      <c r="I44" s="100"/>
    </row>
    <row r="45" spans="1:9" x14ac:dyDescent="0.25">
      <c r="A45" s="71" t="s">
        <v>155</v>
      </c>
      <c r="B45" s="102" t="s">
        <v>156</v>
      </c>
      <c r="C45" s="73" t="s">
        <v>157</v>
      </c>
      <c r="D45" s="74">
        <v>8</v>
      </c>
      <c r="E45" s="75">
        <v>3</v>
      </c>
      <c r="F45" s="76"/>
      <c r="G45" s="77"/>
      <c r="H45" s="103">
        <v>5</v>
      </c>
      <c r="I45" s="77"/>
    </row>
    <row r="46" spans="1:9" x14ac:dyDescent="0.25">
      <c r="A46" s="71" t="s">
        <v>158</v>
      </c>
      <c r="B46" s="102" t="s">
        <v>159</v>
      </c>
      <c r="C46" s="143" t="s">
        <v>160</v>
      </c>
      <c r="D46" s="71">
        <v>6</v>
      </c>
      <c r="E46" s="102">
        <v>0</v>
      </c>
      <c r="F46" s="102"/>
      <c r="G46" s="104"/>
      <c r="H46" s="72">
        <v>2</v>
      </c>
      <c r="I46" s="105"/>
    </row>
    <row r="47" spans="1:9" x14ac:dyDescent="0.25">
      <c r="A47" s="71" t="s">
        <v>161</v>
      </c>
      <c r="B47" s="102" t="s">
        <v>162</v>
      </c>
      <c r="C47" s="73" t="s">
        <v>163</v>
      </c>
      <c r="D47" s="74">
        <v>0</v>
      </c>
      <c r="E47" s="75">
        <v>1</v>
      </c>
      <c r="F47" s="76"/>
      <c r="G47" s="77"/>
      <c r="H47" s="103">
        <v>1</v>
      </c>
      <c r="I47" s="77"/>
    </row>
    <row r="48" spans="1:9" x14ac:dyDescent="0.25">
      <c r="A48" s="71" t="s">
        <v>164</v>
      </c>
      <c r="B48" s="102" t="s">
        <v>165</v>
      </c>
      <c r="C48" s="73" t="s">
        <v>166</v>
      </c>
      <c r="D48" s="74">
        <v>2</v>
      </c>
      <c r="E48" s="75"/>
      <c r="F48" s="76"/>
      <c r="G48" s="77"/>
      <c r="H48" s="103"/>
      <c r="I48" s="77"/>
    </row>
    <row r="49" spans="1:9" x14ac:dyDescent="0.25">
      <c r="A49" s="79" t="s">
        <v>167</v>
      </c>
      <c r="B49" s="80" t="s">
        <v>168</v>
      </c>
      <c r="C49" s="144" t="s">
        <v>169</v>
      </c>
      <c r="D49" s="86">
        <v>1</v>
      </c>
      <c r="E49" s="87"/>
      <c r="F49" s="88"/>
      <c r="G49" s="89"/>
      <c r="H49" s="106"/>
      <c r="I49" s="89"/>
    </row>
    <row r="50" spans="1:9" x14ac:dyDescent="0.25">
      <c r="A50" s="59"/>
      <c r="B50" s="62"/>
      <c r="C50" s="92" t="s">
        <v>30</v>
      </c>
      <c r="D50" s="107">
        <f>SUM(D45:D49)</f>
        <v>17</v>
      </c>
      <c r="E50" s="107">
        <f>SUM(E45:E49)</f>
        <v>4</v>
      </c>
      <c r="F50" s="107">
        <f t="shared" ref="F50:G50" si="0">SUM(F45:F49)</f>
        <v>0</v>
      </c>
      <c r="G50" s="107">
        <f t="shared" si="0"/>
        <v>0</v>
      </c>
      <c r="H50" s="108">
        <f>SUM(H45:H49)</f>
        <v>8</v>
      </c>
      <c r="I50" s="109"/>
    </row>
    <row r="51" spans="1:9" x14ac:dyDescent="0.25">
      <c r="A51" s="50"/>
      <c r="B51" s="50"/>
      <c r="C51" s="47"/>
      <c r="D51" s="48"/>
      <c r="E51" s="48"/>
      <c r="F51" s="49"/>
      <c r="G51" s="49"/>
      <c r="H51" s="48"/>
      <c r="I51" s="49"/>
    </row>
    <row r="52" spans="1:9" x14ac:dyDescent="0.25">
      <c r="A52" s="50"/>
      <c r="B52" s="50"/>
      <c r="C52" s="47"/>
      <c r="D52" s="48"/>
      <c r="E52" s="48"/>
      <c r="F52" s="49"/>
      <c r="G52" s="49"/>
      <c r="H52" s="48"/>
      <c r="I52" s="49"/>
    </row>
    <row r="53" spans="1:9" x14ac:dyDescent="0.25">
      <c r="A53" s="110" t="s">
        <v>170</v>
      </c>
      <c r="B53" s="111"/>
      <c r="C53" s="96"/>
      <c r="D53" s="97"/>
      <c r="E53" s="98"/>
      <c r="F53" s="98"/>
      <c r="G53" s="112"/>
      <c r="H53" s="101"/>
      <c r="I53" s="100"/>
    </row>
    <row r="54" spans="1:9" x14ac:dyDescent="0.25">
      <c r="A54" s="71" t="s">
        <v>171</v>
      </c>
      <c r="B54" s="102" t="s">
        <v>172</v>
      </c>
      <c r="C54" s="73" t="s">
        <v>173</v>
      </c>
      <c r="D54" s="74">
        <v>4</v>
      </c>
      <c r="E54" s="75">
        <v>3</v>
      </c>
      <c r="F54" s="76"/>
      <c r="G54" s="77"/>
      <c r="H54" s="103">
        <v>3</v>
      </c>
      <c r="I54" s="77"/>
    </row>
    <row r="55" spans="1:9" x14ac:dyDescent="0.25">
      <c r="A55" s="71" t="s">
        <v>174</v>
      </c>
      <c r="B55" s="102" t="s">
        <v>175</v>
      </c>
      <c r="C55" s="73" t="s">
        <v>176</v>
      </c>
      <c r="D55" s="74">
        <v>5</v>
      </c>
      <c r="E55" s="75">
        <v>1</v>
      </c>
      <c r="F55" s="76"/>
      <c r="G55" s="77"/>
      <c r="H55" s="103">
        <v>3</v>
      </c>
      <c r="I55" s="77"/>
    </row>
    <row r="56" spans="1:9" x14ac:dyDescent="0.25">
      <c r="A56" s="71" t="s">
        <v>177</v>
      </c>
      <c r="B56" s="102" t="s">
        <v>178</v>
      </c>
      <c r="C56" s="73" t="s">
        <v>179</v>
      </c>
      <c r="D56" s="74">
        <v>4</v>
      </c>
      <c r="E56" s="75">
        <v>2</v>
      </c>
      <c r="F56" s="76"/>
      <c r="G56" s="77"/>
      <c r="H56" s="103">
        <v>2</v>
      </c>
      <c r="I56" s="77"/>
    </row>
    <row r="57" spans="1:9" x14ac:dyDescent="0.25">
      <c r="A57" s="79" t="s">
        <v>180</v>
      </c>
      <c r="B57" s="80" t="s">
        <v>181</v>
      </c>
      <c r="C57" s="81" t="s">
        <v>182</v>
      </c>
      <c r="D57" s="86">
        <v>4</v>
      </c>
      <c r="E57" s="87">
        <v>1</v>
      </c>
      <c r="F57" s="88"/>
      <c r="G57" s="89"/>
      <c r="H57" s="106">
        <v>1</v>
      </c>
      <c r="I57" s="89"/>
    </row>
    <row r="58" spans="1:9" x14ac:dyDescent="0.25">
      <c r="A58" s="59"/>
      <c r="B58" s="62"/>
      <c r="C58" s="92" t="s">
        <v>30</v>
      </c>
      <c r="D58" s="107">
        <f>SUM(D54:D57)</f>
        <v>17</v>
      </c>
      <c r="E58" s="63">
        <f>SUM(E53:E57)</f>
        <v>7</v>
      </c>
      <c r="F58" s="63"/>
      <c r="G58" s="113"/>
      <c r="H58" s="108">
        <f>SUM(H54:H57)</f>
        <v>9</v>
      </c>
      <c r="I58" s="109"/>
    </row>
    <row r="59" spans="1:9" x14ac:dyDescent="0.25">
      <c r="A59" s="61"/>
      <c r="B59" s="61"/>
      <c r="C59" s="93"/>
      <c r="D59" s="48"/>
      <c r="E59" s="48"/>
      <c r="F59" s="49"/>
      <c r="G59" s="49"/>
      <c r="H59" s="48"/>
      <c r="I59" s="49"/>
    </row>
    <row r="60" spans="1:9" x14ac:dyDescent="0.25">
      <c r="A60" s="50"/>
      <c r="B60" s="50"/>
      <c r="C60" s="47"/>
      <c r="D60" s="48"/>
      <c r="E60" s="48"/>
      <c r="F60" s="49"/>
      <c r="G60" s="49"/>
      <c r="H60" s="48"/>
      <c r="I60" s="49"/>
    </row>
    <row r="61" spans="1:9" x14ac:dyDescent="0.25">
      <c r="A61" s="110" t="s">
        <v>183</v>
      </c>
      <c r="B61" s="111"/>
      <c r="C61" s="96"/>
      <c r="D61" s="97"/>
      <c r="E61" s="98"/>
      <c r="F61" s="98"/>
      <c r="G61" s="112"/>
      <c r="H61" s="101"/>
      <c r="I61" s="100"/>
    </row>
    <row r="62" spans="1:9" x14ac:dyDescent="0.25">
      <c r="A62" s="71" t="s">
        <v>184</v>
      </c>
      <c r="B62" s="102" t="s">
        <v>185</v>
      </c>
      <c r="C62" s="73" t="s">
        <v>186</v>
      </c>
      <c r="D62" s="74">
        <v>17</v>
      </c>
      <c r="E62" s="75">
        <v>3</v>
      </c>
      <c r="F62" s="76"/>
      <c r="G62" s="77"/>
      <c r="H62" s="103">
        <v>7</v>
      </c>
      <c r="I62" s="77"/>
    </row>
    <row r="63" spans="1:9" x14ac:dyDescent="0.25">
      <c r="A63" s="71" t="s">
        <v>187</v>
      </c>
      <c r="B63" s="102" t="s">
        <v>188</v>
      </c>
      <c r="C63" s="73" t="s">
        <v>189</v>
      </c>
      <c r="D63" s="74">
        <v>3</v>
      </c>
      <c r="E63" s="75">
        <v>1</v>
      </c>
      <c r="F63" s="76"/>
      <c r="G63" s="77"/>
      <c r="H63" s="103"/>
      <c r="I63" s="77"/>
    </row>
    <row r="64" spans="1:9" x14ac:dyDescent="0.25">
      <c r="A64" s="71" t="s">
        <v>190</v>
      </c>
      <c r="B64" s="102" t="s">
        <v>191</v>
      </c>
      <c r="C64" s="73" t="s">
        <v>192</v>
      </c>
      <c r="D64" s="74">
        <v>2</v>
      </c>
      <c r="E64" s="75">
        <v>2</v>
      </c>
      <c r="F64" s="76"/>
      <c r="G64" s="77"/>
      <c r="H64" s="103">
        <v>2</v>
      </c>
      <c r="I64" s="77"/>
    </row>
    <row r="65" spans="1:9" x14ac:dyDescent="0.25">
      <c r="A65" s="71" t="s">
        <v>193</v>
      </c>
      <c r="B65" s="102" t="s">
        <v>194</v>
      </c>
      <c r="C65" s="73" t="s">
        <v>290</v>
      </c>
      <c r="D65" s="74">
        <v>4</v>
      </c>
      <c r="E65" s="75">
        <v>1</v>
      </c>
      <c r="F65" s="76"/>
      <c r="G65" s="77"/>
      <c r="H65" s="103">
        <v>2</v>
      </c>
      <c r="I65" s="77"/>
    </row>
    <row r="66" spans="1:9" x14ac:dyDescent="0.25">
      <c r="A66" s="71" t="s">
        <v>195</v>
      </c>
      <c r="B66" s="102" t="s">
        <v>196</v>
      </c>
      <c r="C66" s="73" t="s">
        <v>197</v>
      </c>
      <c r="D66" s="74">
        <v>6</v>
      </c>
      <c r="E66" s="75">
        <v>4</v>
      </c>
      <c r="F66" s="76"/>
      <c r="G66" s="77"/>
      <c r="H66" s="103">
        <v>5</v>
      </c>
      <c r="I66" s="77"/>
    </row>
    <row r="67" spans="1:9" x14ac:dyDescent="0.25">
      <c r="A67" s="71" t="s">
        <v>198</v>
      </c>
      <c r="B67" s="102" t="s">
        <v>199</v>
      </c>
      <c r="C67" s="73" t="s">
        <v>200</v>
      </c>
      <c r="D67" s="74">
        <v>2</v>
      </c>
      <c r="E67" s="75">
        <v>1</v>
      </c>
      <c r="F67" s="76"/>
      <c r="G67" s="77"/>
      <c r="H67" s="103">
        <v>2</v>
      </c>
      <c r="I67" s="77"/>
    </row>
    <row r="68" spans="1:9" x14ac:dyDescent="0.25">
      <c r="A68" s="71" t="s">
        <v>201</v>
      </c>
      <c r="B68" s="102" t="s">
        <v>202</v>
      </c>
      <c r="C68" s="73" t="s">
        <v>203</v>
      </c>
      <c r="D68" s="74">
        <v>3</v>
      </c>
      <c r="E68" s="75">
        <v>1</v>
      </c>
      <c r="F68" s="76"/>
      <c r="G68" s="77"/>
      <c r="H68" s="103">
        <v>2</v>
      </c>
      <c r="I68" s="77"/>
    </row>
    <row r="69" spans="1:9" x14ac:dyDescent="0.25">
      <c r="A69" s="79" t="s">
        <v>204</v>
      </c>
      <c r="B69" s="80" t="s">
        <v>205</v>
      </c>
      <c r="C69" s="81" t="s">
        <v>206</v>
      </c>
      <c r="D69" s="86">
        <v>2</v>
      </c>
      <c r="E69" s="87">
        <v>2</v>
      </c>
      <c r="F69" s="88"/>
      <c r="G69" s="89"/>
      <c r="H69" s="106">
        <v>1</v>
      </c>
      <c r="I69" s="89"/>
    </row>
    <row r="70" spans="1:9" x14ac:dyDescent="0.25">
      <c r="A70" s="59"/>
      <c r="B70" s="62"/>
      <c r="C70" s="92" t="s">
        <v>30</v>
      </c>
      <c r="D70" s="107">
        <f>SUM(D62:D69)</f>
        <v>39</v>
      </c>
      <c r="E70" s="63">
        <f>SUM(E62:E69)</f>
        <v>15</v>
      </c>
      <c r="F70" s="114"/>
      <c r="G70" s="60"/>
      <c r="H70" s="108">
        <f>SUM(H62:H69)</f>
        <v>21</v>
      </c>
      <c r="I70" s="109"/>
    </row>
    <row r="71" spans="1:9" x14ac:dyDescent="0.25">
      <c r="A71" s="115"/>
      <c r="B71" s="115"/>
      <c r="C71" s="116"/>
      <c r="D71" s="48"/>
      <c r="E71" s="48"/>
      <c r="F71" s="49"/>
      <c r="G71" s="49"/>
      <c r="H71" s="48"/>
      <c r="I71" s="49"/>
    </row>
    <row r="72" spans="1:9" x14ac:dyDescent="0.25">
      <c r="A72" s="110" t="s">
        <v>207</v>
      </c>
      <c r="B72" s="111"/>
      <c r="C72" s="96"/>
      <c r="D72" s="97"/>
      <c r="E72" s="98"/>
      <c r="F72" s="98"/>
      <c r="G72" s="112"/>
      <c r="H72" s="101"/>
      <c r="I72" s="100"/>
    </row>
    <row r="73" spans="1:9" x14ac:dyDescent="0.25">
      <c r="A73" s="71" t="s">
        <v>208</v>
      </c>
      <c r="B73" s="102" t="s">
        <v>209</v>
      </c>
      <c r="C73" s="73" t="s">
        <v>210</v>
      </c>
      <c r="D73" s="74">
        <v>25</v>
      </c>
      <c r="E73" s="75">
        <v>1</v>
      </c>
      <c r="F73" s="75">
        <v>1</v>
      </c>
      <c r="G73" s="77">
        <v>1</v>
      </c>
      <c r="H73" s="103">
        <v>9</v>
      </c>
      <c r="I73" s="117">
        <v>1</v>
      </c>
    </row>
    <row r="74" spans="1:9" x14ac:dyDescent="0.25">
      <c r="A74" s="71" t="s">
        <v>211</v>
      </c>
      <c r="B74" s="102" t="s">
        <v>212</v>
      </c>
      <c r="C74" s="73" t="s">
        <v>213</v>
      </c>
      <c r="D74" s="74">
        <v>0</v>
      </c>
      <c r="E74" s="75">
        <v>3</v>
      </c>
      <c r="F74" s="76"/>
      <c r="G74" s="77"/>
      <c r="H74" s="103">
        <v>1</v>
      </c>
      <c r="I74" s="117"/>
    </row>
    <row r="75" spans="1:9" x14ac:dyDescent="0.25">
      <c r="A75" s="71" t="s">
        <v>278</v>
      </c>
      <c r="B75" s="80" t="s">
        <v>276</v>
      </c>
      <c r="C75" s="81" t="s">
        <v>277</v>
      </c>
      <c r="D75" s="86">
        <v>2</v>
      </c>
      <c r="E75" s="87"/>
      <c r="F75" s="88"/>
      <c r="G75" s="89"/>
      <c r="H75" s="106"/>
      <c r="I75" s="118"/>
    </row>
    <row r="76" spans="1:9" x14ac:dyDescent="0.25">
      <c r="A76" s="79" t="s">
        <v>214</v>
      </c>
      <c r="B76" s="80" t="s">
        <v>215</v>
      </c>
      <c r="C76" s="81" t="s">
        <v>216</v>
      </c>
      <c r="D76" s="86">
        <v>2</v>
      </c>
      <c r="E76" s="87"/>
      <c r="F76" s="88"/>
      <c r="G76" s="89"/>
      <c r="H76" s="106"/>
      <c r="I76" s="118"/>
    </row>
    <row r="77" spans="1:9" x14ac:dyDescent="0.25">
      <c r="A77" s="79" t="s">
        <v>306</v>
      </c>
      <c r="B77" s="80" t="s">
        <v>307</v>
      </c>
      <c r="C77" s="81" t="s">
        <v>308</v>
      </c>
      <c r="D77" s="86"/>
      <c r="E77" s="87"/>
      <c r="F77" s="88"/>
      <c r="G77" s="89"/>
      <c r="H77" s="106"/>
      <c r="I77" s="118"/>
    </row>
    <row r="78" spans="1:9" x14ac:dyDescent="0.25">
      <c r="A78" s="71" t="s">
        <v>291</v>
      </c>
      <c r="B78" s="102" t="s">
        <v>292</v>
      </c>
      <c r="C78" s="142" t="s">
        <v>293</v>
      </c>
      <c r="D78" s="103">
        <v>1</v>
      </c>
      <c r="E78" s="75"/>
      <c r="F78" s="76"/>
      <c r="G78" s="77"/>
      <c r="H78" s="103"/>
      <c r="I78" s="77"/>
    </row>
    <row r="79" spans="1:9" x14ac:dyDescent="0.25">
      <c r="A79" s="59"/>
      <c r="B79" s="62"/>
      <c r="C79" s="92" t="s">
        <v>30</v>
      </c>
      <c r="D79" s="107">
        <f>SUM(D73:D78)</f>
        <v>30</v>
      </c>
      <c r="E79" s="107">
        <f>SUM(E73:E76)</f>
        <v>4</v>
      </c>
      <c r="F79" s="107">
        <f>SUM(F73:F76)</f>
        <v>1</v>
      </c>
      <c r="G79" s="107">
        <f>SUM(G73:G76)</f>
        <v>1</v>
      </c>
      <c r="H79" s="107">
        <f>SUM(H73:H76)</f>
        <v>10</v>
      </c>
      <c r="I79" s="70">
        <f>SUM(I72:I78)</f>
        <v>1</v>
      </c>
    </row>
    <row r="80" spans="1:9" x14ac:dyDescent="0.25">
      <c r="A80" s="50"/>
      <c r="B80" s="50"/>
      <c r="C80" s="47"/>
      <c r="D80" s="48"/>
      <c r="E80" s="48"/>
      <c r="F80" s="49"/>
      <c r="G80" s="49"/>
      <c r="H80" s="48"/>
      <c r="I80" s="49"/>
    </row>
    <row r="81" spans="1:10" x14ac:dyDescent="0.25">
      <c r="A81" s="110" t="s">
        <v>217</v>
      </c>
      <c r="B81" s="111"/>
      <c r="C81" s="119"/>
      <c r="D81" s="97"/>
      <c r="E81" s="98"/>
      <c r="F81" s="98"/>
      <c r="G81" s="112"/>
      <c r="H81" s="101"/>
      <c r="I81" s="100"/>
    </row>
    <row r="82" spans="1:10" x14ac:dyDescent="0.25">
      <c r="A82" s="71" t="s">
        <v>218</v>
      </c>
      <c r="B82" s="102" t="s">
        <v>219</v>
      </c>
      <c r="C82" s="73" t="s">
        <v>220</v>
      </c>
      <c r="D82" s="74">
        <v>26</v>
      </c>
      <c r="E82" s="75">
        <v>2</v>
      </c>
      <c r="F82" s="75">
        <v>2</v>
      </c>
      <c r="G82" s="77">
        <v>1</v>
      </c>
      <c r="H82" s="103">
        <v>12</v>
      </c>
      <c r="I82" s="117">
        <v>1</v>
      </c>
    </row>
    <row r="83" spans="1:10" x14ac:dyDescent="0.25">
      <c r="A83" s="71" t="s">
        <v>221</v>
      </c>
      <c r="B83" s="102" t="s">
        <v>222</v>
      </c>
      <c r="C83" s="73" t="s">
        <v>223</v>
      </c>
      <c r="D83" s="74">
        <v>5</v>
      </c>
      <c r="E83" s="75">
        <v>4</v>
      </c>
      <c r="F83" s="76"/>
      <c r="G83" s="77"/>
      <c r="H83" s="103">
        <v>3</v>
      </c>
      <c r="I83" s="77"/>
    </row>
    <row r="84" spans="1:10" x14ac:dyDescent="0.25">
      <c r="A84" s="71" t="s">
        <v>224</v>
      </c>
      <c r="B84" s="102" t="s">
        <v>225</v>
      </c>
      <c r="C84" s="73" t="s">
        <v>226</v>
      </c>
      <c r="D84" s="74">
        <v>1</v>
      </c>
      <c r="E84" s="75"/>
      <c r="F84" s="76"/>
      <c r="G84" s="77"/>
      <c r="H84" s="103">
        <v>1</v>
      </c>
      <c r="I84" s="77"/>
    </row>
    <row r="85" spans="1:10" x14ac:dyDescent="0.25">
      <c r="A85" s="79" t="s">
        <v>227</v>
      </c>
      <c r="B85" s="80" t="s">
        <v>264</v>
      </c>
      <c r="C85" s="81" t="s">
        <v>295</v>
      </c>
      <c r="D85" s="86">
        <v>1</v>
      </c>
      <c r="E85" s="87"/>
      <c r="F85" s="88"/>
      <c r="G85" s="89"/>
      <c r="H85" s="106"/>
      <c r="I85" s="89"/>
    </row>
    <row r="86" spans="1:10" x14ac:dyDescent="0.25">
      <c r="A86" s="59"/>
      <c r="B86" s="62"/>
      <c r="C86" s="92" t="s">
        <v>30</v>
      </c>
      <c r="D86" s="107">
        <f t="shared" ref="D86:I86" si="1">SUM(D82:D85)</f>
        <v>33</v>
      </c>
      <c r="E86" s="63">
        <f t="shared" si="1"/>
        <v>6</v>
      </c>
      <c r="F86" s="63">
        <f t="shared" si="1"/>
        <v>2</v>
      </c>
      <c r="G86" s="60">
        <f t="shared" si="1"/>
        <v>1</v>
      </c>
      <c r="H86" s="108">
        <f t="shared" si="1"/>
        <v>16</v>
      </c>
      <c r="I86" s="70">
        <f t="shared" si="1"/>
        <v>1</v>
      </c>
    </row>
    <row r="87" spans="1:10" x14ac:dyDescent="0.25">
      <c r="A87" s="61"/>
      <c r="B87" s="61"/>
      <c r="C87" s="93"/>
      <c r="D87" s="120"/>
      <c r="E87" s="120"/>
      <c r="F87" s="120"/>
      <c r="G87" s="121"/>
      <c r="H87" s="120"/>
      <c r="I87" s="121"/>
    </row>
    <row r="88" spans="1:10" x14ac:dyDescent="0.25">
      <c r="A88" s="61"/>
      <c r="B88" s="61"/>
      <c r="C88" s="93"/>
      <c r="D88" s="120"/>
      <c r="E88" s="120"/>
      <c r="F88" s="120"/>
      <c r="G88" s="121"/>
      <c r="H88" s="120"/>
      <c r="I88" s="121"/>
    </row>
    <row r="89" spans="1:10" x14ac:dyDescent="0.25">
      <c r="A89" s="61"/>
      <c r="B89" s="61"/>
      <c r="C89" s="93"/>
      <c r="D89" s="48"/>
      <c r="E89" s="48"/>
      <c r="F89" s="49"/>
      <c r="G89" s="49"/>
      <c r="H89" s="48"/>
      <c r="I89" s="49"/>
    </row>
    <row r="90" spans="1:10" x14ac:dyDescent="0.25">
      <c r="A90" s="110" t="s">
        <v>228</v>
      </c>
      <c r="B90" s="111"/>
      <c r="C90" s="122"/>
      <c r="D90" s="98"/>
      <c r="E90" s="98"/>
      <c r="F90" s="98"/>
      <c r="G90" s="150"/>
      <c r="H90" s="97"/>
      <c r="I90" s="100"/>
    </row>
    <row r="91" spans="1:10" x14ac:dyDescent="0.25">
      <c r="A91" s="123" t="s">
        <v>229</v>
      </c>
      <c r="B91" s="124" t="s">
        <v>230</v>
      </c>
      <c r="C91" s="124" t="s">
        <v>231</v>
      </c>
      <c r="D91" s="75">
        <v>8</v>
      </c>
      <c r="E91" s="75">
        <v>0</v>
      </c>
      <c r="F91" s="76"/>
      <c r="G91" s="151"/>
      <c r="H91" s="74">
        <v>4</v>
      </c>
      <c r="I91" s="77"/>
    </row>
    <row r="92" spans="1:10" x14ac:dyDescent="0.25">
      <c r="A92" s="135" t="s">
        <v>229</v>
      </c>
      <c r="B92" s="136" t="s">
        <v>232</v>
      </c>
      <c r="C92" s="136" t="s">
        <v>233</v>
      </c>
      <c r="D92" s="137">
        <v>3</v>
      </c>
      <c r="E92" s="137">
        <v>2</v>
      </c>
      <c r="F92" s="129"/>
      <c r="G92" s="152"/>
      <c r="H92" s="155">
        <v>1</v>
      </c>
      <c r="I92" s="138"/>
      <c r="J92" t="s">
        <v>300</v>
      </c>
    </row>
    <row r="93" spans="1:10" x14ac:dyDescent="0.25">
      <c r="A93" s="123" t="s">
        <v>234</v>
      </c>
      <c r="B93" s="124"/>
      <c r="C93" s="124" t="s">
        <v>235</v>
      </c>
      <c r="D93" s="75">
        <v>1</v>
      </c>
      <c r="E93" s="75"/>
      <c r="F93" s="76"/>
      <c r="G93" s="151"/>
      <c r="H93" s="74">
        <v>1</v>
      </c>
      <c r="I93" s="77"/>
    </row>
    <row r="94" spans="1:10" x14ac:dyDescent="0.25">
      <c r="A94" s="123" t="s">
        <v>236</v>
      </c>
      <c r="B94" s="124" t="s">
        <v>237</v>
      </c>
      <c r="C94" s="124" t="s">
        <v>238</v>
      </c>
      <c r="D94" s="75">
        <v>2</v>
      </c>
      <c r="E94" s="75">
        <v>2</v>
      </c>
      <c r="F94" s="76"/>
      <c r="G94" s="151"/>
      <c r="H94" s="74">
        <v>2</v>
      </c>
      <c r="I94" s="77"/>
    </row>
    <row r="95" spans="1:10" x14ac:dyDescent="0.25">
      <c r="A95" s="125" t="s">
        <v>239</v>
      </c>
      <c r="B95" s="124" t="s">
        <v>269</v>
      </c>
      <c r="C95" s="124" t="s">
        <v>265</v>
      </c>
      <c r="D95" s="75">
        <v>1</v>
      </c>
      <c r="E95" s="75"/>
      <c r="F95" s="129"/>
      <c r="G95" s="152"/>
      <c r="H95" s="74"/>
      <c r="I95" s="77"/>
    </row>
    <row r="96" spans="1:10" x14ac:dyDescent="0.25">
      <c r="A96" s="125" t="s">
        <v>240</v>
      </c>
      <c r="B96" s="124" t="s">
        <v>268</v>
      </c>
      <c r="C96" s="124" t="s">
        <v>241</v>
      </c>
      <c r="D96" s="75">
        <v>8</v>
      </c>
      <c r="E96" s="75">
        <v>5</v>
      </c>
      <c r="F96" s="129"/>
      <c r="G96" s="153">
        <v>2</v>
      </c>
      <c r="H96" s="74">
        <v>5</v>
      </c>
      <c r="I96" s="77"/>
    </row>
    <row r="97" spans="1:9" x14ac:dyDescent="0.25">
      <c r="A97" s="125" t="s">
        <v>242</v>
      </c>
      <c r="B97" s="124" t="s">
        <v>267</v>
      </c>
      <c r="C97" s="124" t="s">
        <v>266</v>
      </c>
      <c r="D97" s="75">
        <v>3</v>
      </c>
      <c r="E97" s="75"/>
      <c r="F97" s="129"/>
      <c r="G97" s="152"/>
      <c r="H97" s="74">
        <v>3</v>
      </c>
      <c r="I97" s="77"/>
    </row>
    <row r="98" spans="1:9" x14ac:dyDescent="0.25">
      <c r="A98" s="148" t="s">
        <v>296</v>
      </c>
      <c r="B98" s="149" t="s">
        <v>303</v>
      </c>
      <c r="C98" s="81" t="s">
        <v>297</v>
      </c>
      <c r="D98" s="86"/>
      <c r="E98" s="87"/>
      <c r="F98" s="88"/>
      <c r="G98" s="154"/>
      <c r="H98" s="131"/>
      <c r="I98" s="89"/>
    </row>
    <row r="99" spans="1:9" x14ac:dyDescent="0.25">
      <c r="A99" s="59"/>
      <c r="B99" s="62"/>
      <c r="C99" s="64" t="s">
        <v>30</v>
      </c>
      <c r="D99" s="63">
        <f>SUM(D91,D93,D94,D95,D96, D97)</f>
        <v>23</v>
      </c>
      <c r="E99" s="63">
        <f>SUM(E91,E93,E94,E95,E96, E97)</f>
        <v>7</v>
      </c>
      <c r="F99" s="63">
        <f>SUM(F91:F97)</f>
        <v>0</v>
      </c>
      <c r="G99" s="156">
        <f>SUM(G91:G97)</f>
        <v>2</v>
      </c>
      <c r="H99" s="107">
        <f>SUM(H91,H94,H93,H95,H96, H97)</f>
        <v>15</v>
      </c>
      <c r="I99" s="60"/>
    </row>
    <row r="100" spans="1:9" x14ac:dyDescent="0.25">
      <c r="A100" s="47"/>
      <c r="B100" s="47"/>
      <c r="C100" s="47"/>
      <c r="D100" s="48"/>
      <c r="E100" s="48"/>
      <c r="F100" s="49"/>
      <c r="G100" s="49"/>
      <c r="H100" s="48"/>
      <c r="I100" s="49"/>
    </row>
    <row r="101" spans="1:9" x14ac:dyDescent="0.25">
      <c r="A101" s="128" t="s">
        <v>243</v>
      </c>
      <c r="B101" s="111"/>
      <c r="C101" s="122"/>
      <c r="D101" s="98"/>
      <c r="E101" s="98"/>
      <c r="F101" s="98"/>
      <c r="G101" s="150"/>
      <c r="H101" s="97"/>
      <c r="I101" s="100"/>
    </row>
    <row r="102" spans="1:9" x14ac:dyDescent="0.25">
      <c r="A102" s="123" t="s">
        <v>244</v>
      </c>
      <c r="B102" s="124" t="s">
        <v>245</v>
      </c>
      <c r="C102" s="124" t="s">
        <v>246</v>
      </c>
      <c r="D102" s="75">
        <v>26</v>
      </c>
      <c r="E102" s="75">
        <v>0</v>
      </c>
      <c r="F102" s="76"/>
      <c r="G102" s="151"/>
      <c r="H102" s="74">
        <v>3</v>
      </c>
      <c r="I102" s="77"/>
    </row>
    <row r="103" spans="1:9" x14ac:dyDescent="0.25">
      <c r="A103" s="125" t="s">
        <v>247</v>
      </c>
      <c r="B103" s="126" t="s">
        <v>248</v>
      </c>
      <c r="C103" s="126" t="s">
        <v>249</v>
      </c>
      <c r="D103" s="87">
        <v>3</v>
      </c>
      <c r="E103" s="87"/>
      <c r="F103" s="88"/>
      <c r="G103" s="154"/>
      <c r="H103" s="86">
        <v>1</v>
      </c>
      <c r="I103" s="89"/>
    </row>
    <row r="104" spans="1:9" x14ac:dyDescent="0.25">
      <c r="A104" s="59"/>
      <c r="B104" s="62"/>
      <c r="C104" s="64" t="s">
        <v>30</v>
      </c>
      <c r="D104" s="63">
        <f>SUM(D102:D103)</f>
        <v>29</v>
      </c>
      <c r="E104" s="63">
        <f>SUM(E102:E103)</f>
        <v>0</v>
      </c>
      <c r="F104" s="63">
        <f t="shared" ref="F104:G104" si="2">SUM(F102:F103)</f>
        <v>0</v>
      </c>
      <c r="G104" s="156">
        <f t="shared" si="2"/>
        <v>0</v>
      </c>
      <c r="H104" s="107">
        <f>SUM(H102:H103)</f>
        <v>4</v>
      </c>
      <c r="I104" s="60"/>
    </row>
    <row r="105" spans="1:9" x14ac:dyDescent="0.25">
      <c r="A105" s="61"/>
      <c r="B105" s="61"/>
      <c r="C105" s="93"/>
      <c r="D105" s="48"/>
      <c r="E105" s="48"/>
      <c r="F105" s="49"/>
      <c r="G105" s="49"/>
      <c r="H105" s="48"/>
      <c r="I105" s="49"/>
    </row>
    <row r="106" spans="1:9" x14ac:dyDescent="0.25">
      <c r="A106" s="110" t="s">
        <v>250</v>
      </c>
      <c r="B106" s="111"/>
      <c r="C106" s="95"/>
      <c r="D106" s="98"/>
      <c r="E106" s="98"/>
      <c r="F106" s="98"/>
      <c r="G106" s="150"/>
      <c r="H106" s="97"/>
      <c r="I106" s="100"/>
    </row>
    <row r="107" spans="1:9" x14ac:dyDescent="0.25">
      <c r="A107" s="123" t="s">
        <v>251</v>
      </c>
      <c r="B107" s="124" t="s">
        <v>252</v>
      </c>
      <c r="C107" s="124" t="s">
        <v>298</v>
      </c>
      <c r="D107" s="139"/>
      <c r="E107" s="139"/>
      <c r="F107" s="139"/>
      <c r="G107" s="157"/>
      <c r="H107" s="158"/>
      <c r="I107" s="140"/>
    </row>
    <row r="108" spans="1:9" x14ac:dyDescent="0.25">
      <c r="A108" s="123" t="s">
        <v>251</v>
      </c>
      <c r="B108" s="124" t="s">
        <v>252</v>
      </c>
      <c r="C108" s="124" t="s">
        <v>253</v>
      </c>
      <c r="D108" s="75">
        <v>9</v>
      </c>
      <c r="E108" s="75">
        <v>1</v>
      </c>
      <c r="F108" s="76"/>
      <c r="G108" s="151"/>
      <c r="H108" s="74">
        <v>3</v>
      </c>
      <c r="I108" s="77"/>
    </row>
    <row r="109" spans="1:9" x14ac:dyDescent="0.25">
      <c r="A109" s="123" t="s">
        <v>254</v>
      </c>
      <c r="B109" s="124" t="s">
        <v>255</v>
      </c>
      <c r="C109" s="124" t="s">
        <v>256</v>
      </c>
      <c r="D109" s="75">
        <v>3</v>
      </c>
      <c r="E109" s="75">
        <v>0</v>
      </c>
      <c r="F109" s="76"/>
      <c r="G109" s="151"/>
      <c r="H109" s="74">
        <v>1</v>
      </c>
      <c r="I109" s="77"/>
    </row>
    <row r="110" spans="1:9" x14ac:dyDescent="0.25">
      <c r="A110" s="125" t="s">
        <v>257</v>
      </c>
      <c r="B110" s="126" t="s">
        <v>258</v>
      </c>
      <c r="C110" s="126" t="s">
        <v>259</v>
      </c>
      <c r="D110" s="87">
        <v>2</v>
      </c>
      <c r="E110" s="87">
        <v>0</v>
      </c>
      <c r="F110" s="88"/>
      <c r="G110" s="154"/>
      <c r="H110" s="86">
        <v>1</v>
      </c>
      <c r="I110" s="89"/>
    </row>
    <row r="111" spans="1:9" x14ac:dyDescent="0.25">
      <c r="A111" s="59"/>
      <c r="B111" s="62"/>
      <c r="C111" s="64" t="s">
        <v>30</v>
      </c>
      <c r="D111" s="63">
        <f>SUM(D108:D110)</f>
        <v>14</v>
      </c>
      <c r="E111" s="63">
        <f>SUM(E108:E110)</f>
        <v>1</v>
      </c>
      <c r="F111" s="63">
        <f t="shared" ref="F111:G111" si="3">SUM(F108:F110)</f>
        <v>0</v>
      </c>
      <c r="G111" s="156">
        <f t="shared" si="3"/>
        <v>0</v>
      </c>
      <c r="H111" s="107">
        <f>SUM(H108:H110)</f>
        <v>5</v>
      </c>
      <c r="I111" s="60"/>
    </row>
    <row r="112" spans="1:9" x14ac:dyDescent="0.25">
      <c r="A112" s="47"/>
      <c r="B112" s="47"/>
      <c r="C112" s="47"/>
      <c r="D112" s="48"/>
      <c r="E112" s="48"/>
      <c r="F112" s="49"/>
      <c r="G112" s="49"/>
      <c r="H112" s="48"/>
      <c r="I112" s="49"/>
    </row>
    <row r="113" spans="1:9" x14ac:dyDescent="0.25">
      <c r="A113" s="61"/>
      <c r="B113" s="61"/>
      <c r="C113" s="65" t="s">
        <v>30</v>
      </c>
      <c r="D113" s="65">
        <f>SUM(D111,D104,D99,D86,D79,D70,D58,D50,D40)</f>
        <v>344</v>
      </c>
      <c r="E113" s="65">
        <f>SUM(E111,E104,E99,E86,E79,E70,E58,E50,E40)</f>
        <v>72</v>
      </c>
      <c r="F113" s="65">
        <f>SUM(F111,F104,F99,F86,F79,F70,F58,F50,F40)</f>
        <v>3</v>
      </c>
      <c r="G113" s="65">
        <f>SUM(G111,G104,G99,G86,G79,G70,G58,G50,G40)</f>
        <v>4</v>
      </c>
      <c r="H113" s="65">
        <f>SUM(H111,H104,H99,H86,H79,H70,H58,H50,H40)</f>
        <v>152</v>
      </c>
      <c r="I113" s="49"/>
    </row>
    <row r="114" spans="1:9" x14ac:dyDescent="0.25">
      <c r="A114" s="50"/>
      <c r="B114" s="50"/>
      <c r="C114" s="65" t="s">
        <v>260</v>
      </c>
      <c r="D114" s="164">
        <f>SUM(D113:G113)</f>
        <v>423</v>
      </c>
      <c r="E114" s="164"/>
      <c r="F114" s="164"/>
      <c r="G114" s="164"/>
      <c r="H114" s="66"/>
      <c r="I114" s="49"/>
    </row>
  </sheetData>
  <mergeCells count="12">
    <mergeCell ref="I4:I5"/>
    <mergeCell ref="D114:G114"/>
    <mergeCell ref="A3:A5"/>
    <mergeCell ref="B3:B5"/>
    <mergeCell ref="C3:C5"/>
    <mergeCell ref="D3:G3"/>
    <mergeCell ref="H3:I3"/>
    <mergeCell ref="D4:D5"/>
    <mergeCell ref="E4:E5"/>
    <mergeCell ref="F4:F5"/>
    <mergeCell ref="G4:G5"/>
    <mergeCell ref="H4:H5"/>
  </mergeCells>
  <pageMargins left="0.7" right="0.7" top="0.75" bottom="0.75" header="0.3" footer="0.3"/>
  <pageSetup paperSize="9" scale="59" fitToHeight="0" orientation="portrait" verticalDpi="0" r:id="rId1"/>
  <rowBreaks count="1" manualBreakCount="1">
    <brk id="42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96FF0B-E68B-4EB8-A7A1-ABCD1196D6F2}">
  <dimension ref="A1:B73"/>
  <sheetViews>
    <sheetView workbookViewId="0">
      <selection activeCell="K28" sqref="K28"/>
    </sheetView>
  </sheetViews>
  <sheetFormatPr defaultRowHeight="15" x14ac:dyDescent="0.25"/>
  <cols>
    <col min="1" max="1" width="9.7109375" bestFit="1" customWidth="1"/>
    <col min="2" max="2" width="11.7109375" bestFit="1" customWidth="1"/>
  </cols>
  <sheetData>
    <row r="1" spans="1:2" x14ac:dyDescent="0.25">
      <c r="A1" s="160" t="s">
        <v>309</v>
      </c>
      <c r="B1" s="160" t="s">
        <v>310</v>
      </c>
    </row>
    <row r="2" spans="1:2" x14ac:dyDescent="0.25">
      <c r="A2" s="161" t="s">
        <v>311</v>
      </c>
      <c r="B2" s="161" t="s">
        <v>312</v>
      </c>
    </row>
    <row r="3" spans="1:2" x14ac:dyDescent="0.25">
      <c r="A3" s="161" t="s">
        <v>313</v>
      </c>
      <c r="B3" s="161" t="s">
        <v>312</v>
      </c>
    </row>
    <row r="4" spans="1:2" x14ac:dyDescent="0.25">
      <c r="A4" s="161" t="s">
        <v>314</v>
      </c>
      <c r="B4" s="161" t="s">
        <v>312</v>
      </c>
    </row>
    <row r="5" spans="1:2" x14ac:dyDescent="0.25">
      <c r="A5" s="161" t="s">
        <v>315</v>
      </c>
      <c r="B5" s="161" t="s">
        <v>316</v>
      </c>
    </row>
    <row r="6" spans="1:2" x14ac:dyDescent="0.25">
      <c r="A6" s="161" t="s">
        <v>317</v>
      </c>
      <c r="B6" s="161" t="s">
        <v>316</v>
      </c>
    </row>
    <row r="7" spans="1:2" x14ac:dyDescent="0.25">
      <c r="A7" s="161" t="s">
        <v>318</v>
      </c>
      <c r="B7" s="161" t="s">
        <v>312</v>
      </c>
    </row>
    <row r="8" spans="1:2" x14ac:dyDescent="0.25">
      <c r="A8" s="161" t="s">
        <v>319</v>
      </c>
      <c r="B8" s="161" t="s">
        <v>320</v>
      </c>
    </row>
    <row r="9" spans="1:2" x14ac:dyDescent="0.25">
      <c r="A9" s="161" t="s">
        <v>321</v>
      </c>
      <c r="B9" s="161" t="s">
        <v>320</v>
      </c>
    </row>
    <row r="10" spans="1:2" x14ac:dyDescent="0.25">
      <c r="A10" s="161" t="s">
        <v>322</v>
      </c>
      <c r="B10" s="161" t="s">
        <v>316</v>
      </c>
    </row>
    <row r="11" spans="1:2" x14ac:dyDescent="0.25">
      <c r="A11" s="161" t="s">
        <v>323</v>
      </c>
      <c r="B11" s="161" t="s">
        <v>316</v>
      </c>
    </row>
    <row r="12" spans="1:2" x14ac:dyDescent="0.25">
      <c r="A12" s="161" t="s">
        <v>324</v>
      </c>
      <c r="B12" s="161" t="s">
        <v>316</v>
      </c>
    </row>
    <row r="13" spans="1:2" x14ac:dyDescent="0.25">
      <c r="A13" s="161" t="s">
        <v>325</v>
      </c>
      <c r="B13" s="161" t="s">
        <v>316</v>
      </c>
    </row>
    <row r="14" spans="1:2" x14ac:dyDescent="0.25">
      <c r="A14" s="161" t="s">
        <v>326</v>
      </c>
      <c r="B14" s="161" t="s">
        <v>316</v>
      </c>
    </row>
    <row r="15" spans="1:2" x14ac:dyDescent="0.25">
      <c r="A15" s="161" t="s">
        <v>327</v>
      </c>
      <c r="B15" s="161" t="s">
        <v>320</v>
      </c>
    </row>
    <row r="16" spans="1:2" x14ac:dyDescent="0.25">
      <c r="A16" s="161" t="s">
        <v>328</v>
      </c>
      <c r="B16" s="161" t="s">
        <v>316</v>
      </c>
    </row>
    <row r="17" spans="1:2" x14ac:dyDescent="0.25">
      <c r="A17" s="161" t="s">
        <v>329</v>
      </c>
      <c r="B17" s="161" t="s">
        <v>316</v>
      </c>
    </row>
    <row r="18" spans="1:2" x14ac:dyDescent="0.25">
      <c r="A18" s="161" t="s">
        <v>330</v>
      </c>
      <c r="B18" s="161" t="s">
        <v>316</v>
      </c>
    </row>
    <row r="19" spans="1:2" x14ac:dyDescent="0.25">
      <c r="A19" s="161" t="s">
        <v>331</v>
      </c>
      <c r="B19" s="161" t="s">
        <v>316</v>
      </c>
    </row>
    <row r="20" spans="1:2" x14ac:dyDescent="0.25">
      <c r="A20" s="161" t="s">
        <v>332</v>
      </c>
      <c r="B20" s="161" t="s">
        <v>316</v>
      </c>
    </row>
    <row r="21" spans="1:2" x14ac:dyDescent="0.25">
      <c r="A21" s="161" t="s">
        <v>333</v>
      </c>
      <c r="B21" s="161" t="s">
        <v>334</v>
      </c>
    </row>
    <row r="22" spans="1:2" x14ac:dyDescent="0.25">
      <c r="A22" s="161" t="s">
        <v>335</v>
      </c>
      <c r="B22" s="161" t="s">
        <v>334</v>
      </c>
    </row>
    <row r="23" spans="1:2" x14ac:dyDescent="0.25">
      <c r="A23" s="161" t="s">
        <v>336</v>
      </c>
      <c r="B23" s="161" t="s">
        <v>334</v>
      </c>
    </row>
    <row r="24" spans="1:2" x14ac:dyDescent="0.25">
      <c r="A24" s="161" t="s">
        <v>337</v>
      </c>
      <c r="B24" s="161" t="s">
        <v>334</v>
      </c>
    </row>
    <row r="25" spans="1:2" x14ac:dyDescent="0.25">
      <c r="A25" s="161" t="s">
        <v>338</v>
      </c>
      <c r="B25" s="161" t="s">
        <v>334</v>
      </c>
    </row>
    <row r="26" spans="1:2" x14ac:dyDescent="0.25">
      <c r="A26" s="161" t="s">
        <v>339</v>
      </c>
      <c r="B26" s="161" t="s">
        <v>334</v>
      </c>
    </row>
    <row r="27" spans="1:2" x14ac:dyDescent="0.25">
      <c r="A27" s="161" t="s">
        <v>340</v>
      </c>
      <c r="B27" s="161" t="s">
        <v>334</v>
      </c>
    </row>
    <row r="28" spans="1:2" x14ac:dyDescent="0.25">
      <c r="A28" s="161" t="s">
        <v>341</v>
      </c>
      <c r="B28" s="161" t="s">
        <v>334</v>
      </c>
    </row>
    <row r="29" spans="1:2" x14ac:dyDescent="0.25">
      <c r="A29" s="161" t="s">
        <v>342</v>
      </c>
      <c r="B29" s="161" t="s">
        <v>334</v>
      </c>
    </row>
    <row r="30" spans="1:2" x14ac:dyDescent="0.25">
      <c r="A30" s="161" t="s">
        <v>343</v>
      </c>
      <c r="B30" s="161" t="s">
        <v>334</v>
      </c>
    </row>
    <row r="31" spans="1:2" x14ac:dyDescent="0.25">
      <c r="A31" s="161" t="s">
        <v>344</v>
      </c>
      <c r="B31" s="161" t="s">
        <v>334</v>
      </c>
    </row>
    <row r="32" spans="1:2" x14ac:dyDescent="0.25">
      <c r="A32" s="161" t="s">
        <v>345</v>
      </c>
      <c r="B32" s="161" t="s">
        <v>334</v>
      </c>
    </row>
    <row r="33" spans="1:2" x14ac:dyDescent="0.25">
      <c r="A33" s="161" t="s">
        <v>346</v>
      </c>
      <c r="B33" s="161" t="s">
        <v>334</v>
      </c>
    </row>
    <row r="34" spans="1:2" x14ac:dyDescent="0.25">
      <c r="A34" s="161" t="s">
        <v>347</v>
      </c>
      <c r="B34" s="161" t="s">
        <v>334</v>
      </c>
    </row>
    <row r="35" spans="1:2" x14ac:dyDescent="0.25">
      <c r="A35" s="161" t="s">
        <v>348</v>
      </c>
      <c r="B35" s="161" t="s">
        <v>334</v>
      </c>
    </row>
    <row r="36" spans="1:2" x14ac:dyDescent="0.25">
      <c r="A36" s="161" t="s">
        <v>349</v>
      </c>
      <c r="B36" s="161" t="s">
        <v>334</v>
      </c>
    </row>
    <row r="37" spans="1:2" x14ac:dyDescent="0.25">
      <c r="A37" s="161" t="s">
        <v>350</v>
      </c>
      <c r="B37" s="161" t="s">
        <v>334</v>
      </c>
    </row>
    <row r="38" spans="1:2" x14ac:dyDescent="0.25">
      <c r="A38" s="161" t="s">
        <v>351</v>
      </c>
      <c r="B38" s="161" t="s">
        <v>334</v>
      </c>
    </row>
    <row r="39" spans="1:2" x14ac:dyDescent="0.25">
      <c r="A39" s="161" t="s">
        <v>352</v>
      </c>
      <c r="B39" s="161" t="s">
        <v>334</v>
      </c>
    </row>
    <row r="40" spans="1:2" x14ac:dyDescent="0.25">
      <c r="A40" s="161" t="s">
        <v>353</v>
      </c>
      <c r="B40" s="161" t="s">
        <v>334</v>
      </c>
    </row>
    <row r="41" spans="1:2" x14ac:dyDescent="0.25">
      <c r="A41" s="161" t="s">
        <v>354</v>
      </c>
      <c r="B41" s="161" t="s">
        <v>316</v>
      </c>
    </row>
    <row r="42" spans="1:2" x14ac:dyDescent="0.25">
      <c r="A42" s="161" t="s">
        <v>355</v>
      </c>
      <c r="B42" s="161" t="s">
        <v>316</v>
      </c>
    </row>
    <row r="43" spans="1:2" x14ac:dyDescent="0.25">
      <c r="A43" s="161" t="s">
        <v>356</v>
      </c>
      <c r="B43" s="161" t="s">
        <v>320</v>
      </c>
    </row>
    <row r="44" spans="1:2" x14ac:dyDescent="0.25">
      <c r="A44" s="161" t="s">
        <v>357</v>
      </c>
      <c r="B44" s="161" t="s">
        <v>334</v>
      </c>
    </row>
    <row r="45" spans="1:2" x14ac:dyDescent="0.25">
      <c r="A45" s="161" t="s">
        <v>358</v>
      </c>
      <c r="B45" s="161" t="s">
        <v>359</v>
      </c>
    </row>
    <row r="46" spans="1:2" x14ac:dyDescent="0.25">
      <c r="A46" s="161" t="s">
        <v>360</v>
      </c>
      <c r="B46" s="161" t="s">
        <v>312</v>
      </c>
    </row>
    <row r="47" spans="1:2" x14ac:dyDescent="0.25">
      <c r="A47" s="161" t="s">
        <v>361</v>
      </c>
      <c r="B47" s="161" t="s">
        <v>312</v>
      </c>
    </row>
    <row r="48" spans="1:2" x14ac:dyDescent="0.25">
      <c r="A48" s="161" t="s">
        <v>362</v>
      </c>
      <c r="B48" s="161" t="s">
        <v>359</v>
      </c>
    </row>
    <row r="49" spans="1:2" x14ac:dyDescent="0.25">
      <c r="A49" s="161" t="s">
        <v>363</v>
      </c>
      <c r="B49" s="161" t="s">
        <v>364</v>
      </c>
    </row>
    <row r="50" spans="1:2" x14ac:dyDescent="0.25">
      <c r="A50" s="161" t="s">
        <v>365</v>
      </c>
      <c r="B50" s="161" t="s">
        <v>320</v>
      </c>
    </row>
    <row r="51" spans="1:2" x14ac:dyDescent="0.25">
      <c r="A51" s="161" t="s">
        <v>366</v>
      </c>
      <c r="B51" s="161" t="s">
        <v>312</v>
      </c>
    </row>
    <row r="52" spans="1:2" x14ac:dyDescent="0.25">
      <c r="A52" s="161" t="s">
        <v>367</v>
      </c>
      <c r="B52" s="161" t="s">
        <v>312</v>
      </c>
    </row>
    <row r="53" spans="1:2" x14ac:dyDescent="0.25">
      <c r="A53" s="161" t="s">
        <v>368</v>
      </c>
      <c r="B53" s="161" t="s">
        <v>312</v>
      </c>
    </row>
    <row r="54" spans="1:2" x14ac:dyDescent="0.25">
      <c r="A54" s="161" t="s">
        <v>369</v>
      </c>
      <c r="B54" s="161" t="s">
        <v>312</v>
      </c>
    </row>
    <row r="55" spans="1:2" x14ac:dyDescent="0.25">
      <c r="A55" s="161" t="s">
        <v>370</v>
      </c>
      <c r="B55" s="161" t="s">
        <v>316</v>
      </c>
    </row>
    <row r="56" spans="1:2" x14ac:dyDescent="0.25">
      <c r="A56" s="161" t="s">
        <v>371</v>
      </c>
      <c r="B56" s="161" t="s">
        <v>312</v>
      </c>
    </row>
    <row r="57" spans="1:2" x14ac:dyDescent="0.25">
      <c r="A57" s="161" t="s">
        <v>372</v>
      </c>
      <c r="B57" s="161" t="s">
        <v>312</v>
      </c>
    </row>
    <row r="58" spans="1:2" x14ac:dyDescent="0.25">
      <c r="A58" s="161" t="s">
        <v>373</v>
      </c>
      <c r="B58" s="161" t="s">
        <v>312</v>
      </c>
    </row>
    <row r="59" spans="1:2" x14ac:dyDescent="0.25">
      <c r="A59" s="161" t="s">
        <v>374</v>
      </c>
      <c r="B59" s="161" t="s">
        <v>312</v>
      </c>
    </row>
    <row r="60" spans="1:2" x14ac:dyDescent="0.25">
      <c r="A60" s="161" t="s">
        <v>375</v>
      </c>
      <c r="B60" s="161" t="s">
        <v>312</v>
      </c>
    </row>
    <row r="61" spans="1:2" x14ac:dyDescent="0.25">
      <c r="A61" s="161" t="s">
        <v>376</v>
      </c>
      <c r="B61" s="161" t="s">
        <v>312</v>
      </c>
    </row>
    <row r="62" spans="1:2" x14ac:dyDescent="0.25">
      <c r="A62" s="161" t="s">
        <v>377</v>
      </c>
      <c r="B62" s="161" t="s">
        <v>334</v>
      </c>
    </row>
    <row r="63" spans="1:2" x14ac:dyDescent="0.25">
      <c r="A63" s="161" t="s">
        <v>378</v>
      </c>
      <c r="B63" s="161" t="s">
        <v>379</v>
      </c>
    </row>
    <row r="64" spans="1:2" x14ac:dyDescent="0.25">
      <c r="A64" s="161" t="s">
        <v>380</v>
      </c>
      <c r="B64" s="161" t="s">
        <v>320</v>
      </c>
    </row>
    <row r="65" spans="1:2" x14ac:dyDescent="0.25">
      <c r="A65" s="161" t="s">
        <v>381</v>
      </c>
      <c r="B65" s="161" t="s">
        <v>320</v>
      </c>
    </row>
    <row r="66" spans="1:2" x14ac:dyDescent="0.25">
      <c r="A66" s="161" t="s">
        <v>382</v>
      </c>
      <c r="B66" s="161" t="s">
        <v>320</v>
      </c>
    </row>
    <row r="67" spans="1:2" x14ac:dyDescent="0.25">
      <c r="A67" s="161" t="s">
        <v>383</v>
      </c>
      <c r="B67" s="161" t="s">
        <v>312</v>
      </c>
    </row>
    <row r="68" spans="1:2" x14ac:dyDescent="0.25">
      <c r="A68" s="161" t="s">
        <v>384</v>
      </c>
      <c r="B68" s="161" t="s">
        <v>316</v>
      </c>
    </row>
    <row r="69" spans="1:2" x14ac:dyDescent="0.25">
      <c r="A69" s="161" t="s">
        <v>385</v>
      </c>
      <c r="B69" s="161" t="s">
        <v>316</v>
      </c>
    </row>
    <row r="70" spans="1:2" x14ac:dyDescent="0.25">
      <c r="A70" s="161" t="s">
        <v>386</v>
      </c>
      <c r="B70" s="161" t="s">
        <v>316</v>
      </c>
    </row>
    <row r="71" spans="1:2" x14ac:dyDescent="0.25">
      <c r="A71" s="161" t="s">
        <v>387</v>
      </c>
      <c r="B71" s="161" t="s">
        <v>316</v>
      </c>
    </row>
    <row r="72" spans="1:2" x14ac:dyDescent="0.25">
      <c r="A72" s="161" t="s">
        <v>388</v>
      </c>
      <c r="B72" s="161" t="s">
        <v>320</v>
      </c>
    </row>
    <row r="73" spans="1:2" x14ac:dyDescent="0.25">
      <c r="A73" s="161" t="s">
        <v>389</v>
      </c>
      <c r="B73" s="161" t="s">
        <v>316</v>
      </c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Troškovnik 2026</vt:lpstr>
      <vt:lpstr>Popis lokacija</vt:lpstr>
      <vt:lpstr>Popis registarskih oznaka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Dario Medvedec</dc:creator>
  <cp:lastModifiedBy>Dom zdravlja PGŽ</cp:lastModifiedBy>
  <cp:lastPrinted>2024-05-09T06:42:28Z</cp:lastPrinted>
  <dcterms:created xsi:type="dcterms:W3CDTF">2018-08-23T11:58:51Z</dcterms:created>
  <dcterms:modified xsi:type="dcterms:W3CDTF">2026-04-10T12:43:53Z</dcterms:modified>
</cp:coreProperties>
</file>