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iplese\Desktop\TABLICE PGŽ 31.12.2025\"/>
    </mc:Choice>
  </mc:AlternateContent>
  <xr:revisionPtr revIDLastSave="0" documentId="13_ncr:1_{BB9F968C-F1E4-4AB8-BABC-821AFA098743}" xr6:coauthVersionLast="47" xr6:coauthVersionMax="47" xr10:uidLastSave="{00000000-0000-0000-0000-000000000000}"/>
  <bookViews>
    <workbookView xWindow="-120" yWindow="-120" windowWidth="29040" windowHeight="15840" xr2:uid="{00000000-000D-0000-FFFF-FFFF00000000}"/>
  </bookViews>
  <sheets>
    <sheet name="Tablica 1." sheetId="1" r:id="rId1"/>
    <sheet name="Tablica 2." sheetId="2" r:id="rId2"/>
    <sheet name="Tablica 3." sheetId="3" r:id="rId3"/>
    <sheet name="Tab. 4. Zaduž. i dani zajmovi" sheetId="4" r:id="rId4"/>
  </sheets>
  <definedNames>
    <definedName name="_xlnm.Print_Area" localSheetId="0">'Tablica 1.'!$A$1:$F$36</definedName>
    <definedName name="_xlnm.Print_Area" localSheetId="1">'Tablica 2.'!$A$1:$F$52</definedName>
    <definedName name="_xlnm.Print_Area" localSheetId="2">'Tablica 3.'!$A$1:$J$31</definedName>
  </definedNames>
  <calcPr calcId="181029" calcMode="manual"/>
</workbook>
</file>

<file path=xl/calcChain.xml><?xml version="1.0" encoding="utf-8"?>
<calcChain xmlns="http://schemas.openxmlformats.org/spreadsheetml/2006/main">
  <c r="B23" i="4" l="1"/>
  <c r="H33" i="4" l="1"/>
  <c r="G33" i="4"/>
  <c r="F33" i="4"/>
  <c r="E33" i="4"/>
  <c r="I32" i="4"/>
  <c r="I33" i="4" s="1"/>
  <c r="D23" i="4"/>
  <c r="C23" i="4"/>
  <c r="C25" i="4" s="1"/>
  <c r="H10" i="4"/>
  <c r="G10" i="4"/>
  <c r="F10" i="4"/>
  <c r="E10" i="4"/>
  <c r="I9" i="4"/>
  <c r="I8" i="4"/>
  <c r="I7" i="4"/>
  <c r="I10" i="4" l="1"/>
  <c r="D25" i="4"/>
  <c r="B25" i="4"/>
</calcChain>
</file>

<file path=xl/sharedStrings.xml><?xml version="1.0" encoding="utf-8"?>
<sst xmlns="http://schemas.openxmlformats.org/spreadsheetml/2006/main" count="415" uniqueCount="174">
  <si>
    <t>R.b.</t>
  </si>
  <si>
    <t>Upravni odjel:</t>
  </si>
  <si>
    <t>Vrsta jamstva / instrumenta osiguranja</t>
  </si>
  <si>
    <t>Napomena</t>
  </si>
  <si>
    <t>Tuženik</t>
  </si>
  <si>
    <t>Tužitelj</t>
  </si>
  <si>
    <t>Sažeti opis prirode spora</t>
  </si>
  <si>
    <t>Procijenjeno vrijeme odljeva ili priljeva sredstava</t>
  </si>
  <si>
    <t>Početak sudskog spora</t>
  </si>
  <si>
    <t>Namjena</t>
  </si>
  <si>
    <t>Proračunski korisnik</t>
  </si>
  <si>
    <t xml:space="preserve">KORISNIK: </t>
  </si>
  <si>
    <t>Red. br.</t>
  </si>
  <si>
    <t>Opis zaduženja po vrsti instrumenta / valutnoj / kamatnoj
 i ročnoj strukturi</t>
  </si>
  <si>
    <t>Kreditor</t>
  </si>
  <si>
    <t>Otplate glavnice</t>
  </si>
  <si>
    <t>Primljeni krediti i zajmovi u tekućoj godini</t>
  </si>
  <si>
    <t>Ispravci/ revalorizacije / tečajne razlike u tekućoj godini</t>
  </si>
  <si>
    <t>1.</t>
  </si>
  <si>
    <t>2.</t>
  </si>
  <si>
    <t>3.</t>
  </si>
  <si>
    <t>UKUPNO:</t>
  </si>
  <si>
    <r>
      <t xml:space="preserve">PREGLED OTPLATA </t>
    </r>
    <r>
      <rPr>
        <b/>
        <sz val="11"/>
        <color rgb="FFFF0000"/>
        <rFont val="Calibri"/>
        <family val="2"/>
        <charset val="238"/>
        <scheme val="minor"/>
      </rPr>
      <t>GLAVNICE</t>
    </r>
    <r>
      <rPr>
        <b/>
        <sz val="11"/>
        <color theme="1"/>
        <rFont val="Calibri"/>
        <family val="2"/>
        <charset val="238"/>
        <scheme val="minor"/>
      </rPr>
      <t xml:space="preserve"> PREMA DOSPIJEĆU U NAREDNIM GODINAMA</t>
    </r>
  </si>
  <si>
    <t>R.br.</t>
  </si>
  <si>
    <t>Godina</t>
  </si>
  <si>
    <r>
      <t xml:space="preserve">Iznos </t>
    </r>
    <r>
      <rPr>
        <b/>
        <sz val="11"/>
        <color rgb="FFFF0000"/>
        <rFont val="Calibri"/>
        <family val="2"/>
        <charset val="238"/>
        <scheme val="minor"/>
      </rPr>
      <t>glavnice</t>
    </r>
  </si>
  <si>
    <t>2025.</t>
  </si>
  <si>
    <t>2026.</t>
  </si>
  <si>
    <t>2027.</t>
  </si>
  <si>
    <t>2028.</t>
  </si>
  <si>
    <t>2029.</t>
  </si>
  <si>
    <t>2030.</t>
  </si>
  <si>
    <t>Kontrola:</t>
  </si>
  <si>
    <t>Obrazloženje</t>
  </si>
  <si>
    <t>Napomena: ukoliko polje kontrole nije "0,00" onda se razlika upisuje pod tečajne razlike u prvoj tablici ili je potrebno objasniti</t>
  </si>
  <si>
    <t>PREGLED DANIH ZAJMOVA I POTRAŽIVANJA ZA DANE ZAJMOVE</t>
  </si>
  <si>
    <t>Vrsta zajma</t>
  </si>
  <si>
    <t>Opis</t>
  </si>
  <si>
    <t>Dužnik</t>
  </si>
  <si>
    <t>Primljene otplate glavnice</t>
  </si>
  <si>
    <t>Dani zajmovi u tekućoj godini</t>
  </si>
  <si>
    <t>Revalorizacija / tečajne razlike u tekućoj godini</t>
  </si>
  <si>
    <t>2031.</t>
  </si>
  <si>
    <t>Iznos 
(u EUR )</t>
  </si>
  <si>
    <t>Iznos
(u EUR)</t>
  </si>
  <si>
    <t>Iznos glavnice 
(u EUR)</t>
  </si>
  <si>
    <t>Procjena financijskog učinka koji može proisteći iz sudskog spora kao obveza ili imovina 
(u EUR)</t>
  </si>
  <si>
    <t>PREGLED ZADUŽIVANJA PO VRSTI INSTRUMENTA, VALUTNOJ, KAMATNOJ I ROČNOJ STRUKTURI I STANJE KREDITA I ZAJMOVA NA DAN 01.01.2025. I NA DAN 31.12.2025. GODINE</t>
  </si>
  <si>
    <r>
      <t xml:space="preserve">Stanje </t>
    </r>
    <r>
      <rPr>
        <b/>
        <sz val="9"/>
        <color rgb="FFFF0000"/>
        <rFont val="Arial"/>
        <family val="2"/>
        <charset val="238"/>
      </rPr>
      <t>glavnice</t>
    </r>
    <r>
      <rPr>
        <b/>
        <sz val="9"/>
        <color rgb="FF000000"/>
        <rFont val="Arial"/>
        <family val="2"/>
        <charset val="238"/>
      </rPr>
      <t xml:space="preserve"> kredita i zajma 01.01.2025.</t>
    </r>
  </si>
  <si>
    <r>
      <t xml:space="preserve">Stanje </t>
    </r>
    <r>
      <rPr>
        <b/>
        <sz val="9"/>
        <color rgb="FFFF0000"/>
        <rFont val="Arial"/>
        <family val="2"/>
        <charset val="238"/>
      </rPr>
      <t>glavnice</t>
    </r>
    <r>
      <rPr>
        <b/>
        <sz val="9"/>
        <color rgb="FF000000"/>
        <rFont val="Arial"/>
        <family val="2"/>
        <charset val="238"/>
      </rPr>
      <t xml:space="preserve"> kredita i zajma 31.12.2025.</t>
    </r>
  </si>
  <si>
    <t>Stanje zajma 01.01.2025.</t>
  </si>
  <si>
    <t>Stanje zajma 31.12.2025.</t>
  </si>
  <si>
    <t>Tablica 3.: Popis sudskih sporova u tijeku na dan 31. prosinca 2025. godine</t>
  </si>
  <si>
    <t>Tablica 2.: Popis ugovornih odnosa i slično koji uz ispunjenje određenih uvjeta mogu postati imovina, na dan 31. prosinca 2025. godine</t>
  </si>
  <si>
    <t>Tablica 1.: Popis ugovornih odnosa i slično koji uz ispunjenje određenih uvjeta mogu postati obveza, na dan 31. prosinca 2025. godine</t>
  </si>
  <si>
    <t>Dom zdravlja PGŽ</t>
  </si>
  <si>
    <t xml:space="preserve">Fizička osoba </t>
  </si>
  <si>
    <t>Fizička osoba tuži DZ PGŽ  radi naknade neimovinske štete i izgubljene naknade</t>
  </si>
  <si>
    <t>2-3 god.</t>
  </si>
  <si>
    <t>2018.</t>
  </si>
  <si>
    <t>Fizička osoba tuži DZ PGŽ radi neimovinske štete i izgubljene zarade</t>
  </si>
  <si>
    <t>2006.</t>
  </si>
  <si>
    <t>2007.</t>
  </si>
  <si>
    <t>4.</t>
  </si>
  <si>
    <t>Fizička osoba</t>
  </si>
  <si>
    <t xml:space="preserve">Dom zdravlja PGŽ </t>
  </si>
  <si>
    <t>DZ PGŽ tuži fizičku osobu radi neplaćanja troškova zakupa i režijskih troškova</t>
  </si>
  <si>
    <t>5-6 god.</t>
  </si>
  <si>
    <t>2013.</t>
  </si>
  <si>
    <t>5.</t>
  </si>
  <si>
    <t>DZ PGŽ  tuži fizičku osobu radi povrata troškova specijalizacije</t>
  </si>
  <si>
    <t>10-12 god.</t>
  </si>
  <si>
    <t>2012.</t>
  </si>
  <si>
    <t>6.</t>
  </si>
  <si>
    <t>Fizička osoba tuži PGŽ radi poništenja odluke o otkazu</t>
  </si>
  <si>
    <t>2020.</t>
  </si>
  <si>
    <t>7.</t>
  </si>
  <si>
    <t>Fizička osoba tuži PGŽ radi naknade neimovinske štete i zabrane poduzimanja radnji kojima se diskriminira</t>
  </si>
  <si>
    <t>Postupak se vodi radi radi utvrđenja i uklanjanja diskriminacije i naknade štete. Donesena prvostupanjska presuda. Uložena žalba. Tužitelja u cijelosti odbijena sa tužebnim zahtjevom.</t>
  </si>
  <si>
    <t>8.</t>
  </si>
  <si>
    <t>Fizička osoba tuži PGŽ radi isplate (radni spor)</t>
  </si>
  <si>
    <t>Donesena prvostupanjska odluka, uložena žalba, predmet na odlučivanju pri drugostupanjskom sudu.</t>
  </si>
  <si>
    <t>9.</t>
  </si>
  <si>
    <t>Podnesen odgovor na tužbu. Postupak u prekidu zbog smrti tužiteljice.</t>
  </si>
  <si>
    <t>10.</t>
  </si>
  <si>
    <t>Donesena prvostupanjska presuda, uložena žalba, predmet na odlučivanju pri drugostupanjskom sudu.</t>
  </si>
  <si>
    <t>11.</t>
  </si>
  <si>
    <t>Fizička osoba tuži PGŽ radi naknade štete</t>
  </si>
  <si>
    <t>12.</t>
  </si>
  <si>
    <t>13.</t>
  </si>
  <si>
    <t>14.</t>
  </si>
  <si>
    <t>Fizička osoba tuži DZ PGŽ radi isplate (radni spor)</t>
  </si>
  <si>
    <t>15.</t>
  </si>
  <si>
    <t>16.</t>
  </si>
  <si>
    <t xml:space="preserve">Pravna osoba </t>
  </si>
  <si>
    <t>Pravna osoba tuži DZ PGŽ radi isplate</t>
  </si>
  <si>
    <t>17.</t>
  </si>
  <si>
    <t>CROATIA OSIGURANJE, DOM ZDRAVLJA PGŽ- umješač na strani tuženika</t>
  </si>
  <si>
    <t>18.</t>
  </si>
  <si>
    <t>Pravna osoba tuži CROATIA OSIGURANJE radi isplate, DOM ZDRAVLJA PGŽ umješač na strani tuženika</t>
  </si>
  <si>
    <t>Postupak rješenjem Općinskog suda u Rijeci prekinut do pravomoćnog okončanja predmeta koji se pod posl.br. P-694/06 vodi pri Općinskom sudu u Rijeci. Napominjemo pritom da nam predmet nikad nije dostavljen u rad.</t>
  </si>
  <si>
    <t>Postupak se vodi povodom tužbe tuženika radi utvrđenja nedopuštenosti otkaza i vraćanja na rad. Postupak u tijeku.</t>
  </si>
  <si>
    <t>Tužitelj  tuži Dom zdravlja radi naknade štete iz radnog odnosa. Croatia osiguranje stupila u parnicu u svojstvu umješača na strani Doma zdravlja PGŽ. Postupak u tijeku.</t>
  </si>
  <si>
    <t>Tužiteljica potražuje razliku bruto plaće od 1.7.2019. Prvostupanjski postupak u tijeku.</t>
  </si>
  <si>
    <t>Tužitelj potražuje iznos na ime provizije po policama osiguranja. Prvostupanjski postupak u tijeku.</t>
  </si>
  <si>
    <t>Tužitelj potražuje iznos na ime provizije. Prvostupanjski postupak u tijeku.</t>
  </si>
  <si>
    <t>Tužba od lipnja 2018. godine. Tužiteljica tuži fizičku osobu i Dom zdravlja radi naknade štete u iznosu od 50.000,00 kuna neimovinske štete i 10.000,00 kuna izgubljene zarade, a po članku 1061. ZOO. Tuženik Dom zdravlja PGŽ protivio se tužbenom zahtjevu tužiteljice kako u odnosu na osnov tako i u odnosu na visinu istog. Postupak u tijeku.</t>
  </si>
  <si>
    <t xml:space="preserve">Ishodovano pravomoćno rješenje o ovrsi općenito na imovini ovršenika te upućeno na provedbu Financijskoj agenciji. Osnova za plaćanje je isknjižena iz redosljeda naplate. Dom zdravlja PGŽ upoznat sa mogućim radnjama. Utvrđeno je da su računi dužnika blokirani   te da je posljednja naplata bila 2014. godine, sukladno čemu je naplata neizvjesna.  </t>
  </si>
  <si>
    <t>Presuda Općinskog suda u Krku u korist Doma zdravlja, provedba ovrhe je započela u 12./2017.g. i još je u tijeku.</t>
  </si>
  <si>
    <t>Sklopljena sudska nagodba.</t>
  </si>
  <si>
    <t>Tužitelj tuži DZ PGŽ radi isplate dnevnica za razdoblje 2017.-2021., postupak u tijeku.</t>
  </si>
  <si>
    <t>Prvostupanjski postupak u tijeku, prema procjeni vještaka ima pravo na razliku u bruto plaći.
Iznosu od 139.548,04 EUR. Prema dopuni nalaza i mišljenja vještaka, ima pravo na razliku u bruto iznosu od 75.078,06 EUR</t>
  </si>
  <si>
    <t>v.d. Ravnatelja:</t>
  </si>
  <si>
    <t>Vinko Štimac, dipl.iur.</t>
  </si>
  <si>
    <t>19.</t>
  </si>
  <si>
    <t>20.</t>
  </si>
  <si>
    <t>21.</t>
  </si>
  <si>
    <t>22.</t>
  </si>
  <si>
    <t>23.</t>
  </si>
  <si>
    <t>24.</t>
  </si>
  <si>
    <t>25.</t>
  </si>
  <si>
    <t>26.</t>
  </si>
  <si>
    <t>27.</t>
  </si>
  <si>
    <t>28.</t>
  </si>
  <si>
    <t>29.</t>
  </si>
  <si>
    <t>30.</t>
  </si>
  <si>
    <t>31.</t>
  </si>
  <si>
    <t>32.</t>
  </si>
  <si>
    <t>33.</t>
  </si>
  <si>
    <t>34.</t>
  </si>
  <si>
    <t>35.</t>
  </si>
  <si>
    <t>36.</t>
  </si>
  <si>
    <t>37.</t>
  </si>
  <si>
    <t>38.</t>
  </si>
  <si>
    <t>39.</t>
  </si>
  <si>
    <t>DOM ZDRAVLJA PGŽ</t>
  </si>
  <si>
    <t>ZADUŽNICA</t>
  </si>
  <si>
    <t>UREDNO IZVRŠENJE UGOVORA</t>
  </si>
  <si>
    <t>MEDI-LAB D.O.O. ZAGREB</t>
  </si>
  <si>
    <t>BJANKO ZADUŽNICA</t>
  </si>
  <si>
    <t>FOREMAN GROUP D.O.O. ZAGREB</t>
  </si>
  <si>
    <t>ZANATSKA ZADRUGA GRADIN</t>
  </si>
  <si>
    <t>MEDICAL INTERTRADE D.O.O. SV.NEDELJA</t>
  </si>
  <si>
    <t>KIRKOMERC D.O.O. ZAGREB</t>
  </si>
  <si>
    <t>AGMAR D.O.O. ZAGREB</t>
  </si>
  <si>
    <t>LJEČILIŠTE VELI LOŠINJ</t>
  </si>
  <si>
    <t>UO "LUNA" RAB</t>
  </si>
  <si>
    <t>TAPES D.O.O. KASTAV</t>
  </si>
  <si>
    <t>MEDIKA D.D. ZAGREB</t>
  </si>
  <si>
    <t>M.T.F. D.O.O. ZAGREB</t>
  </si>
  <si>
    <t>HOSPITALIJA TRGOVINA D.O.O. SV. NEDJELJA</t>
  </si>
  <si>
    <t>P.T.D. D.O.O. SV. NEDJELJA</t>
  </si>
  <si>
    <t>KEFO D.O.O. SISAK</t>
  </si>
  <si>
    <t>BOMI-LAB D.O.O. ZAGREB</t>
  </si>
  <si>
    <t>MES D.O.O. ZAGREB</t>
  </si>
  <si>
    <t>H.K.O. D.O.O. ZAGREB</t>
  </si>
  <si>
    <t>ADRIA P.A. D.O.O.</t>
  </si>
  <si>
    <t>VG5 D.O.O. LJUBLJANA</t>
  </si>
  <si>
    <t>BANKARSKA GARANCIJA</t>
  </si>
  <si>
    <t>PREMIUM ANLAGEN D.O.O. KARLOVAC</t>
  </si>
  <si>
    <t>ZANATSKA ZADRUGA GRADIN RIJEKA</t>
  </si>
  <si>
    <t>BECKMAN COULTER D.O.O. ZAGREB</t>
  </si>
  <si>
    <t>X.O.A. GRADNJA D.O.O. RIJEKA</t>
  </si>
  <si>
    <t>VEGASOFT D.O.O. OPATIJA</t>
  </si>
  <si>
    <t>OKTAL PHARMA D.O.O. ZAGREB</t>
  </si>
  <si>
    <t>VIK-DENTAL D.O.O. ZAGREB</t>
  </si>
  <si>
    <t>TELEMACH HRVATSKA D.O.O. ZAGREB</t>
  </si>
  <si>
    <t>PREMEC J.D.O.O. RIJEKA</t>
  </si>
  <si>
    <t>BUTLER D.O.O. RIJEKA</t>
  </si>
  <si>
    <t>INA D.D. INDUSTRIJA NAFTE ZAGREB</t>
  </si>
  <si>
    <t>Dugoročni kunski kredit, fiksna kamata1,37% godišnje, rok otplate 5 godina od isteka razdoblja početka (najkasnije do 30.06.2026.)</t>
  </si>
  <si>
    <t>Financiranje ulaganja u izgradnju novog poslovnog objekta Doma zdravlja PGŽ u Novom Vinodolskom</t>
  </si>
  <si>
    <t>Zagrebačka banka d.d.</t>
  </si>
  <si>
    <t>Rijeka, 02.02.2026.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</si>
</sst>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charset val="238"/>
      <scheme val="minor"/>
    </font>
    <font>
      <b/>
      <sz val="11"/>
      <color theme="1"/>
      <name val="Calibri"/>
      <family val="2"/>
      <charset val="238"/>
      <scheme val="minor"/>
    </font>
    <font>
      <b/>
      <sz val="14"/>
      <color theme="1"/>
      <name val="Arial"/>
      <family val="2"/>
      <charset val="238"/>
    </font>
    <font>
      <sz val="11"/>
      <color theme="1"/>
      <name val="Arial"/>
      <family val="2"/>
      <charset val="238"/>
    </font>
    <font>
      <b/>
      <sz val="11"/>
      <color theme="1"/>
      <name val="Arial"/>
      <family val="2"/>
      <charset val="238"/>
    </font>
    <font>
      <b/>
      <sz val="12"/>
      <color theme="1"/>
      <name val="Arial"/>
      <family val="2"/>
      <charset val="238"/>
    </font>
    <font>
      <b/>
      <sz val="12"/>
      <color theme="1"/>
      <name val="Calibri"/>
      <family val="2"/>
      <charset val="238"/>
      <scheme val="minor"/>
    </font>
    <font>
      <u/>
      <sz val="12"/>
      <color theme="1"/>
      <name val="Arial"/>
      <family val="2"/>
      <charset val="238"/>
    </font>
    <font>
      <b/>
      <u/>
      <sz val="12"/>
      <color theme="1"/>
      <name val="Arial"/>
      <family val="2"/>
      <charset val="238"/>
    </font>
    <font>
      <sz val="11"/>
      <color theme="1"/>
      <name val="Calibri"/>
      <family val="2"/>
      <charset val="238"/>
      <scheme val="minor"/>
    </font>
    <font>
      <b/>
      <sz val="9"/>
      <color rgb="FF000000"/>
      <name val="Arial"/>
      <family val="2"/>
      <charset val="238"/>
    </font>
    <font>
      <b/>
      <sz val="9"/>
      <color rgb="FFFF0000"/>
      <name val="Arial"/>
      <family val="2"/>
      <charset val="238"/>
    </font>
    <font>
      <sz val="9"/>
      <color rgb="FF000000"/>
      <name val="Arial"/>
      <family val="2"/>
      <charset val="238"/>
    </font>
    <font>
      <sz val="9"/>
      <color theme="1"/>
      <name val="Arial"/>
      <family val="2"/>
      <charset val="238"/>
    </font>
    <font>
      <b/>
      <sz val="9"/>
      <color theme="1"/>
      <name val="Arial"/>
      <family val="2"/>
      <charset val="238"/>
    </font>
    <font>
      <b/>
      <sz val="11"/>
      <color rgb="FFFF0000"/>
      <name val="Calibri"/>
      <family val="2"/>
      <charset val="238"/>
      <scheme val="minor"/>
    </font>
    <font>
      <sz val="12"/>
      <color theme="1"/>
      <name val="Arial"/>
      <family val="2"/>
      <charset val="238"/>
    </font>
    <font>
      <i/>
      <sz val="11"/>
      <color theme="1"/>
      <name val="Calibri"/>
      <family val="2"/>
      <charset val="238"/>
      <scheme val="minor"/>
    </font>
    <font>
      <sz val="11"/>
      <color rgb="FF000000"/>
      <name val="Arial"/>
      <family val="2"/>
      <charset val="238"/>
    </font>
    <font>
      <sz val="9"/>
      <color rgb="FFFF0000"/>
      <name val="Arial"/>
      <family val="2"/>
      <charset val="238"/>
    </font>
    <font>
      <sz val="9"/>
      <name val="Arial"/>
      <family val="2"/>
      <charset val="238"/>
    </font>
    <font>
      <sz val="8"/>
      <name val="Calibri"/>
      <family val="2"/>
      <charset val="238"/>
      <scheme val="minor"/>
    </font>
  </fonts>
  <fills count="3">
    <fill>
      <patternFill patternType="none"/>
    </fill>
    <fill>
      <patternFill patternType="gray125"/>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68">
    <xf numFmtId="0" fontId="0" fillId="0" borderId="0" xfId="0"/>
    <xf numFmtId="0" fontId="0" fillId="0" borderId="0" xfId="0" applyAlignment="1">
      <alignment vertical="center"/>
    </xf>
    <xf numFmtId="0" fontId="1" fillId="0" borderId="0" xfId="0" applyFont="1" applyAlignment="1">
      <alignment vertical="center"/>
    </xf>
    <xf numFmtId="0" fontId="3" fillId="0" borderId="0" xfId="0" applyFont="1"/>
    <xf numFmtId="0" fontId="2" fillId="0" borderId="0" xfId="0" applyFont="1" applyAlignment="1">
      <alignment horizontal="center"/>
    </xf>
    <xf numFmtId="0" fontId="4" fillId="0" borderId="0" xfId="0" applyFont="1" applyAlignment="1">
      <alignment horizontal="right"/>
    </xf>
    <xf numFmtId="0" fontId="4" fillId="0" borderId="0" xfId="0" applyFont="1"/>
    <xf numFmtId="0" fontId="3" fillId="0" borderId="0" xfId="0" applyFont="1" applyAlignment="1">
      <alignment horizontal="right"/>
    </xf>
    <xf numFmtId="0" fontId="4" fillId="2" borderId="1" xfId="0" applyFont="1" applyFill="1" applyBorder="1" applyAlignment="1">
      <alignment horizontal="center" vertical="center" wrapText="1"/>
    </xf>
    <xf numFmtId="0" fontId="4" fillId="2" borderId="1" xfId="0" quotePrefix="1" applyFont="1" applyFill="1" applyBorder="1" applyAlignment="1">
      <alignment horizontal="center" vertical="center" wrapText="1"/>
    </xf>
    <xf numFmtId="0" fontId="3" fillId="0" borderId="1" xfId="0" applyFont="1" applyBorder="1" applyAlignment="1">
      <alignment vertical="center"/>
    </xf>
    <xf numFmtId="0" fontId="5" fillId="0" borderId="0" xfId="0" applyFont="1" applyAlignment="1">
      <alignment horizontal="right"/>
    </xf>
    <xf numFmtId="0" fontId="5" fillId="0" borderId="0" xfId="0" applyFont="1"/>
    <xf numFmtId="0" fontId="6" fillId="0" borderId="0" xfId="0" applyFont="1"/>
    <xf numFmtId="0" fontId="1" fillId="0" borderId="0" xfId="0" applyFont="1"/>
    <xf numFmtId="4" fontId="3" fillId="0" borderId="1" xfId="0" applyNumberFormat="1" applyFont="1" applyBorder="1" applyAlignment="1">
      <alignment vertical="center"/>
    </xf>
    <xf numFmtId="0" fontId="5" fillId="0" borderId="0" xfId="0" quotePrefix="1" applyFont="1" applyAlignment="1">
      <alignment horizontal="left"/>
    </xf>
    <xf numFmtId="0" fontId="2" fillId="0" borderId="0" xfId="0" applyFont="1" applyAlignment="1">
      <alignment horizontal="center" vertical="center"/>
    </xf>
    <xf numFmtId="0" fontId="6" fillId="0" borderId="0" xfId="1" applyFont="1"/>
    <xf numFmtId="0" fontId="9" fillId="2" borderId="0" xfId="1" applyFill="1"/>
    <xf numFmtId="0" fontId="9" fillId="0" borderId="0" xfId="1"/>
    <xf numFmtId="0" fontId="1" fillId="0" borderId="0" xfId="1" applyFont="1"/>
    <xf numFmtId="0" fontId="9" fillId="0" borderId="3" xfId="1" applyBorder="1"/>
    <xf numFmtId="0" fontId="10" fillId="0" borderId="3" xfId="1" applyFont="1" applyBorder="1" applyAlignment="1">
      <alignment horizontal="center" vertical="center" wrapText="1"/>
    </xf>
    <xf numFmtId="0" fontId="12" fillId="0" borderId="0" xfId="1" applyFont="1" applyAlignment="1">
      <alignment horizontal="center" vertical="center" wrapText="1"/>
    </xf>
    <xf numFmtId="49" fontId="12" fillId="2" borderId="0" xfId="1" applyNumberFormat="1" applyFont="1" applyFill="1" applyAlignment="1">
      <alignment vertical="center" wrapText="1"/>
    </xf>
    <xf numFmtId="4" fontId="13" fillId="2" borderId="0" xfId="1" applyNumberFormat="1" applyFont="1" applyFill="1" applyAlignment="1">
      <alignment horizontal="right" vertical="center" wrapText="1"/>
    </xf>
    <xf numFmtId="4" fontId="13" fillId="0" borderId="0" xfId="1" applyNumberFormat="1" applyFont="1" applyAlignment="1">
      <alignment horizontal="right" vertical="center" wrapText="1"/>
    </xf>
    <xf numFmtId="0" fontId="13" fillId="0" borderId="4" xfId="1" applyFont="1" applyBorder="1" applyAlignment="1">
      <alignment vertical="center" wrapText="1"/>
    </xf>
    <xf numFmtId="0" fontId="14" fillId="0" borderId="4" xfId="1" applyFont="1" applyBorder="1" applyAlignment="1">
      <alignment vertical="center" wrapText="1"/>
    </xf>
    <xf numFmtId="4" fontId="14" fillId="0" borderId="4" xfId="1" applyNumberFormat="1" applyFont="1" applyBorder="1" applyAlignment="1">
      <alignment horizontal="right" vertical="center" wrapText="1"/>
    </xf>
    <xf numFmtId="0" fontId="16" fillId="0" borderId="0" xfId="1" applyFont="1"/>
    <xf numFmtId="0" fontId="1" fillId="0" borderId="5" xfId="1" applyFont="1" applyBorder="1" applyAlignment="1">
      <alignment horizontal="center"/>
    </xf>
    <xf numFmtId="0" fontId="9" fillId="0" borderId="5" xfId="1" applyBorder="1" applyAlignment="1">
      <alignment horizontal="center"/>
    </xf>
    <xf numFmtId="0" fontId="9" fillId="0" borderId="0" xfId="1" applyAlignment="1">
      <alignment horizontal="center"/>
    </xf>
    <xf numFmtId="4" fontId="1" fillId="2" borderId="0" xfId="1" applyNumberFormat="1" applyFont="1" applyFill="1" applyAlignment="1">
      <alignment horizontal="center"/>
    </xf>
    <xf numFmtId="4" fontId="9" fillId="2" borderId="0" xfId="1" applyNumberFormat="1" applyFill="1"/>
    <xf numFmtId="0" fontId="1" fillId="0" borderId="5" xfId="1" applyFont="1" applyBorder="1"/>
    <xf numFmtId="4" fontId="9" fillId="0" borderId="5" xfId="1" applyNumberFormat="1" applyBorder="1"/>
    <xf numFmtId="4" fontId="9" fillId="0" borderId="0" xfId="1" applyNumberFormat="1"/>
    <xf numFmtId="0" fontId="9" fillId="0" borderId="6" xfId="1" applyBorder="1" applyAlignment="1">
      <alignment horizontal="center"/>
    </xf>
    <xf numFmtId="4" fontId="9" fillId="0" borderId="7" xfId="1" applyNumberFormat="1" applyBorder="1"/>
    <xf numFmtId="0" fontId="18" fillId="0" borderId="0" xfId="1" applyFont="1" applyAlignment="1">
      <alignment vertical="center"/>
    </xf>
    <xf numFmtId="0" fontId="10" fillId="0" borderId="4" xfId="1" applyFont="1" applyBorder="1" applyAlignment="1">
      <alignment horizontal="center" vertical="center" wrapText="1"/>
    </xf>
    <xf numFmtId="0" fontId="12" fillId="2" borderId="0" xfId="1" applyFont="1" applyFill="1" applyAlignment="1">
      <alignment vertical="center" wrapText="1"/>
    </xf>
    <xf numFmtId="4" fontId="19" fillId="2" borderId="0" xfId="1" applyNumberFormat="1" applyFont="1" applyFill="1" applyAlignment="1">
      <alignment horizontal="right" vertical="center" wrapText="1"/>
    </xf>
    <xf numFmtId="4" fontId="20" fillId="0" borderId="0" xfId="1" applyNumberFormat="1" applyFont="1" applyAlignment="1">
      <alignment horizontal="right" vertical="center" wrapText="1"/>
    </xf>
    <xf numFmtId="0" fontId="10" fillId="0" borderId="4" xfId="1" applyFont="1" applyBorder="1" applyAlignment="1">
      <alignment vertical="center" wrapText="1"/>
    </xf>
    <xf numFmtId="0" fontId="0" fillId="0" borderId="0" xfId="1" applyFont="1" applyAlignment="1">
      <alignment horizontal="center"/>
    </xf>
    <xf numFmtId="0" fontId="3" fillId="0" borderId="1" xfId="0" applyFont="1" applyBorder="1" applyAlignment="1">
      <alignment vertical="center" wrapText="1"/>
    </xf>
    <xf numFmtId="0" fontId="3" fillId="0" borderId="1" xfId="0" applyFont="1" applyBorder="1" applyAlignment="1">
      <alignment horizontal="left" vertical="center"/>
    </xf>
    <xf numFmtId="0" fontId="7" fillId="0" borderId="3" xfId="0" applyFont="1" applyBorder="1" applyAlignment="1">
      <alignment horizontal="center"/>
    </xf>
    <xf numFmtId="0" fontId="3" fillId="0" borderId="0" xfId="0" applyFont="1" applyAlignment="1">
      <alignment vertical="center"/>
    </xf>
    <xf numFmtId="0" fontId="3" fillId="0" borderId="0" xfId="0" applyFont="1" applyAlignment="1">
      <alignment vertical="center" wrapText="1"/>
    </xf>
    <xf numFmtId="4" fontId="3" fillId="0" borderId="0" xfId="0" applyNumberFormat="1" applyFont="1" applyAlignment="1">
      <alignment vertical="center"/>
    </xf>
    <xf numFmtId="0" fontId="3" fillId="0" borderId="0" xfId="0" applyFont="1" applyAlignment="1">
      <alignment horizontal="left" vertical="center"/>
    </xf>
    <xf numFmtId="0" fontId="5" fillId="0" borderId="2" xfId="0" applyFont="1" applyBorder="1" applyAlignment="1">
      <alignment horizontal="center"/>
    </xf>
    <xf numFmtId="0" fontId="2" fillId="0" borderId="0" xfId="0" applyFont="1" applyAlignment="1">
      <alignment horizontal="left" vertical="center" wrapText="1"/>
    </xf>
    <xf numFmtId="0" fontId="4" fillId="0" borderId="2" xfId="0" applyFont="1" applyBorder="1" applyAlignment="1">
      <alignment horizontal="center"/>
    </xf>
    <xf numFmtId="0" fontId="2" fillId="0" borderId="0" xfId="0" applyFont="1" applyAlignment="1">
      <alignment horizontal="center" vertical="center"/>
    </xf>
    <xf numFmtId="0" fontId="7" fillId="0" borderId="2" xfId="0" applyFont="1" applyBorder="1" applyAlignment="1">
      <alignment horizontal="center"/>
    </xf>
    <xf numFmtId="0" fontId="8" fillId="0" borderId="2" xfId="0" applyFont="1" applyBorder="1" applyAlignment="1">
      <alignment horizontal="center"/>
    </xf>
    <xf numFmtId="0" fontId="17" fillId="0" borderId="8" xfId="1" applyFont="1" applyBorder="1" applyAlignment="1">
      <alignment horizontal="left" wrapText="1"/>
    </xf>
    <xf numFmtId="0" fontId="17" fillId="0" borderId="2" xfId="1" applyFont="1" applyBorder="1" applyAlignment="1">
      <alignment horizontal="left" wrapText="1"/>
    </xf>
    <xf numFmtId="0" fontId="17" fillId="0" borderId="9" xfId="1" applyFont="1" applyBorder="1" applyAlignment="1">
      <alignment horizontal="left" wrapText="1"/>
    </xf>
    <xf numFmtId="49" fontId="9" fillId="0" borderId="10" xfId="1" applyNumberFormat="1" applyBorder="1" applyAlignment="1">
      <alignment horizontal="left" vertical="top" wrapText="1"/>
    </xf>
    <xf numFmtId="49" fontId="9" fillId="0" borderId="5" xfId="1" applyNumberFormat="1" applyBorder="1" applyAlignment="1">
      <alignment horizontal="left" vertical="top" wrapText="1"/>
    </xf>
    <xf numFmtId="49" fontId="9" fillId="0" borderId="11" xfId="1" applyNumberFormat="1" applyBorder="1" applyAlignment="1">
      <alignment horizontal="left" vertical="top" wrapText="1"/>
    </xf>
  </cellXfs>
  <cellStyles count="2">
    <cellStyle name="Normal 3 2" xfId="1" xr:uid="{00000000-0005-0000-0000-000001000000}"/>
    <cellStyle name="Normalno"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5"/>
  <sheetViews>
    <sheetView tabSelected="1" topLeftCell="A13" zoomScale="90" zoomScaleNormal="90" workbookViewId="0">
      <selection activeCell="C37" sqref="C37"/>
    </sheetView>
  </sheetViews>
  <sheetFormatPr defaultRowHeight="15" x14ac:dyDescent="0.25"/>
  <cols>
    <col min="1" max="1" width="6.140625" style="3" customWidth="1"/>
    <col min="2" max="3" width="44.7109375" style="3" customWidth="1"/>
    <col min="4" max="4" width="25.7109375" style="3" customWidth="1"/>
    <col min="5" max="5" width="53.85546875" style="3" customWidth="1"/>
    <col min="6" max="6" width="41.28515625" style="3" customWidth="1"/>
  </cols>
  <sheetData>
    <row r="1" spans="1:6" ht="30" customHeight="1" x14ac:dyDescent="0.25">
      <c r="A1" s="57" t="s">
        <v>54</v>
      </c>
      <c r="B1" s="57"/>
      <c r="C1" s="57"/>
      <c r="D1" s="57"/>
      <c r="E1" s="57"/>
      <c r="F1" s="57"/>
    </row>
    <row r="2" spans="1:6" ht="18" x14ac:dyDescent="0.25">
      <c r="B2" s="4"/>
      <c r="C2" s="4"/>
      <c r="D2" s="4"/>
      <c r="E2" s="4"/>
      <c r="F2" s="4"/>
    </row>
    <row r="3" spans="1:6" s="13" customFormat="1" ht="27.75" customHeight="1" x14ac:dyDescent="0.25">
      <c r="A3" s="12"/>
      <c r="B3" s="11" t="s">
        <v>1</v>
      </c>
      <c r="C3" s="56"/>
      <c r="D3" s="56"/>
      <c r="E3" s="12"/>
      <c r="F3" s="12"/>
    </row>
    <row r="4" spans="1:6" ht="18" x14ac:dyDescent="0.25">
      <c r="B4" s="7"/>
      <c r="C4" s="4"/>
      <c r="D4" s="4"/>
      <c r="E4" s="4"/>
      <c r="F4" s="4"/>
    </row>
    <row r="6" spans="1:6" s="2" customFormat="1" ht="48.75" customHeight="1" x14ac:dyDescent="0.25">
      <c r="A6" s="8" t="s">
        <v>0</v>
      </c>
      <c r="B6" s="9" t="s">
        <v>10</v>
      </c>
      <c r="C6" s="8" t="s">
        <v>2</v>
      </c>
      <c r="D6" s="9" t="s">
        <v>43</v>
      </c>
      <c r="E6" s="9" t="s">
        <v>9</v>
      </c>
      <c r="F6" s="8" t="s">
        <v>3</v>
      </c>
    </row>
    <row r="7" spans="1:6" s="1" customFormat="1" ht="22.5" customHeight="1" x14ac:dyDescent="0.25">
      <c r="A7" s="10"/>
      <c r="B7" s="10"/>
      <c r="C7" s="10"/>
      <c r="D7" s="15"/>
      <c r="E7" s="10"/>
      <c r="F7" s="10"/>
    </row>
    <row r="8" spans="1:6" s="1" customFormat="1" ht="22.5" customHeight="1" x14ac:dyDescent="0.25">
      <c r="A8" s="10"/>
      <c r="B8" s="10"/>
      <c r="C8" s="10"/>
      <c r="D8" s="15"/>
      <c r="E8" s="10"/>
      <c r="F8" s="10"/>
    </row>
    <row r="9" spans="1:6" s="1" customFormat="1" ht="22.5" customHeight="1" x14ac:dyDescent="0.25">
      <c r="A9" s="10"/>
      <c r="B9" s="10"/>
      <c r="C9" s="10"/>
      <c r="D9" s="15"/>
      <c r="E9" s="10"/>
      <c r="F9" s="10"/>
    </row>
    <row r="10" spans="1:6" s="1" customFormat="1" ht="22.5" customHeight="1" x14ac:dyDescent="0.25">
      <c r="A10" s="10"/>
      <c r="B10" s="10"/>
      <c r="C10" s="10"/>
      <c r="D10" s="15"/>
      <c r="E10" s="10"/>
      <c r="F10" s="10"/>
    </row>
    <row r="11" spans="1:6" s="1" customFormat="1" ht="22.5" customHeight="1" x14ac:dyDescent="0.25">
      <c r="A11" s="10"/>
      <c r="B11" s="10"/>
      <c r="C11" s="10"/>
      <c r="D11" s="15"/>
      <c r="E11" s="10"/>
      <c r="F11" s="10"/>
    </row>
    <row r="12" spans="1:6" s="1" customFormat="1" ht="22.5" customHeight="1" x14ac:dyDescent="0.25">
      <c r="A12" s="10"/>
      <c r="B12" s="10"/>
      <c r="C12" s="10"/>
      <c r="D12" s="15"/>
      <c r="E12" s="10"/>
      <c r="F12" s="10"/>
    </row>
    <row r="13" spans="1:6" s="1" customFormat="1" ht="22.5" customHeight="1" x14ac:dyDescent="0.25">
      <c r="A13" s="10"/>
      <c r="B13" s="10"/>
      <c r="C13" s="10"/>
      <c r="D13" s="15"/>
      <c r="E13" s="10"/>
      <c r="F13" s="10"/>
    </row>
    <row r="14" spans="1:6" s="1" customFormat="1" ht="22.5" customHeight="1" x14ac:dyDescent="0.25">
      <c r="A14" s="10"/>
      <c r="B14" s="10"/>
      <c r="C14" s="10"/>
      <c r="D14" s="15"/>
      <c r="E14" s="10"/>
      <c r="F14" s="10"/>
    </row>
    <row r="15" spans="1:6" s="1" customFormat="1" ht="22.5" customHeight="1" x14ac:dyDescent="0.25">
      <c r="A15" s="10"/>
      <c r="B15" s="10"/>
      <c r="C15" s="10"/>
      <c r="D15" s="15"/>
      <c r="E15" s="10"/>
      <c r="F15" s="10"/>
    </row>
    <row r="16" spans="1:6" s="1" customFormat="1" ht="22.5" customHeight="1" x14ac:dyDescent="0.25">
      <c r="A16" s="10"/>
      <c r="B16" s="10"/>
      <c r="C16" s="10"/>
      <c r="D16" s="15"/>
      <c r="E16" s="10"/>
      <c r="F16" s="10"/>
    </row>
    <row r="17" spans="1:6" s="1" customFormat="1" ht="22.5" customHeight="1" x14ac:dyDescent="0.25">
      <c r="A17" s="10"/>
      <c r="B17" s="10"/>
      <c r="C17" s="10"/>
      <c r="D17" s="15"/>
      <c r="E17" s="10"/>
      <c r="F17" s="10"/>
    </row>
    <row r="18" spans="1:6" s="1" customFormat="1" ht="22.5" customHeight="1" x14ac:dyDescent="0.25">
      <c r="A18" s="10"/>
      <c r="B18" s="10"/>
      <c r="C18" s="10"/>
      <c r="D18" s="15"/>
      <c r="E18" s="10"/>
      <c r="F18" s="10"/>
    </row>
    <row r="19" spans="1:6" s="1" customFormat="1" ht="22.5" customHeight="1" x14ac:dyDescent="0.25">
      <c r="A19" s="10"/>
      <c r="B19" s="10"/>
      <c r="C19" s="10"/>
      <c r="D19" s="15"/>
      <c r="E19" s="10"/>
      <c r="F19" s="10"/>
    </row>
    <row r="20" spans="1:6" s="1" customFormat="1" ht="22.5" customHeight="1" x14ac:dyDescent="0.25">
      <c r="A20" s="10"/>
      <c r="B20" s="10"/>
      <c r="C20" s="10"/>
      <c r="D20" s="15"/>
      <c r="E20" s="10"/>
      <c r="F20" s="10"/>
    </row>
    <row r="21" spans="1:6" s="1" customFormat="1" ht="22.5" customHeight="1" x14ac:dyDescent="0.25">
      <c r="A21" s="10"/>
      <c r="B21" s="10"/>
      <c r="C21" s="10"/>
      <c r="D21" s="15"/>
      <c r="E21" s="10"/>
      <c r="F21" s="10"/>
    </row>
    <row r="22" spans="1:6" s="1" customFormat="1" ht="22.5" customHeight="1" x14ac:dyDescent="0.25">
      <c r="A22" s="10"/>
      <c r="B22" s="10"/>
      <c r="C22" s="10"/>
      <c r="D22" s="15"/>
      <c r="E22" s="10"/>
      <c r="F22" s="10"/>
    </row>
    <row r="23" spans="1:6" s="1" customFormat="1" ht="22.5" customHeight="1" x14ac:dyDescent="0.25">
      <c r="A23" s="10"/>
      <c r="B23" s="10"/>
      <c r="C23" s="10"/>
      <c r="D23" s="15"/>
      <c r="E23" s="10"/>
      <c r="F23" s="10"/>
    </row>
    <row r="24" spans="1:6" s="1" customFormat="1" ht="22.5" customHeight="1" x14ac:dyDescent="0.25">
      <c r="A24" s="10"/>
      <c r="B24" s="10"/>
      <c r="C24" s="10"/>
      <c r="D24" s="15"/>
      <c r="E24" s="10"/>
      <c r="F24" s="10"/>
    </row>
    <row r="25" spans="1:6" s="1" customFormat="1" ht="22.5" customHeight="1" x14ac:dyDescent="0.25">
      <c r="A25" s="10"/>
      <c r="B25" s="10"/>
      <c r="C25" s="10"/>
      <c r="D25" s="15"/>
      <c r="E25" s="10"/>
      <c r="F25" s="10"/>
    </row>
    <row r="26" spans="1:6" s="1" customFormat="1" ht="22.5" customHeight="1" x14ac:dyDescent="0.25">
      <c r="A26" s="10"/>
      <c r="B26" s="10"/>
      <c r="C26" s="10"/>
      <c r="D26" s="15"/>
      <c r="E26" s="10"/>
      <c r="F26" s="10"/>
    </row>
    <row r="27" spans="1:6" s="1" customFormat="1" ht="22.5" customHeight="1" x14ac:dyDescent="0.25">
      <c r="A27" s="10"/>
      <c r="B27" s="10"/>
      <c r="C27" s="10"/>
      <c r="D27" s="15"/>
      <c r="E27" s="10"/>
      <c r="F27" s="10"/>
    </row>
    <row r="28" spans="1:6" s="1" customFormat="1" ht="22.5" customHeight="1" x14ac:dyDescent="0.25">
      <c r="A28" s="10"/>
      <c r="B28" s="10"/>
      <c r="C28" s="10"/>
      <c r="D28" s="15"/>
      <c r="E28" s="10"/>
      <c r="F28" s="10"/>
    </row>
    <row r="29" spans="1:6" s="1" customFormat="1" ht="22.5" customHeight="1" x14ac:dyDescent="0.25">
      <c r="A29" s="10"/>
      <c r="B29" s="10"/>
      <c r="C29" s="10"/>
      <c r="D29" s="15"/>
      <c r="E29" s="10"/>
      <c r="F29" s="10"/>
    </row>
    <row r="30" spans="1:6" s="1" customFormat="1" ht="22.5" customHeight="1" x14ac:dyDescent="0.25">
      <c r="A30" s="10"/>
      <c r="B30" s="10"/>
      <c r="C30" s="10"/>
      <c r="D30" s="15"/>
      <c r="E30" s="10"/>
      <c r="F30" s="10"/>
    </row>
    <row r="32" spans="1:6" ht="15.75" x14ac:dyDescent="0.25">
      <c r="B32" s="16" t="s">
        <v>173</v>
      </c>
    </row>
    <row r="34" spans="6:6" ht="23.25" customHeight="1" x14ac:dyDescent="0.25">
      <c r="F34" s="17" t="s">
        <v>112</v>
      </c>
    </row>
    <row r="35" spans="6:6" ht="51.75" customHeight="1" thickBot="1" x14ac:dyDescent="0.3">
      <c r="F35" s="51" t="s">
        <v>113</v>
      </c>
    </row>
  </sheetData>
  <mergeCells count="2">
    <mergeCell ref="C3:D3"/>
    <mergeCell ref="A1:F1"/>
  </mergeCells>
  <pageMargins left="0.70866141732283472" right="0.70866141732283472" top="0.74803149606299213" bottom="0.74803149606299213" header="0.31496062992125984" footer="0.31496062992125984"/>
  <pageSetup paperSize="9"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51"/>
  <sheetViews>
    <sheetView topLeftCell="A28" zoomScale="90" zoomScaleNormal="90" workbookViewId="0">
      <selection activeCell="B51" sqref="B51"/>
    </sheetView>
  </sheetViews>
  <sheetFormatPr defaultRowHeight="15" x14ac:dyDescent="0.25"/>
  <cols>
    <col min="1" max="1" width="6.140625" style="3" customWidth="1"/>
    <col min="2" max="3" width="44.7109375" style="3" customWidth="1"/>
    <col min="4" max="4" width="25.5703125" style="3" customWidth="1"/>
    <col min="5" max="5" width="53.7109375" style="3" customWidth="1"/>
    <col min="6" max="6" width="50.5703125" style="3" customWidth="1"/>
  </cols>
  <sheetData>
    <row r="1" spans="1:6" ht="30" customHeight="1" x14ac:dyDescent="0.25">
      <c r="A1" s="57" t="s">
        <v>53</v>
      </c>
      <c r="B1" s="57"/>
      <c r="C1" s="57"/>
      <c r="D1" s="57"/>
      <c r="E1" s="57"/>
      <c r="F1" s="57"/>
    </row>
    <row r="2" spans="1:6" ht="18" x14ac:dyDescent="0.25">
      <c r="B2" s="4"/>
      <c r="C2" s="4"/>
      <c r="D2" s="4"/>
      <c r="E2" s="4"/>
      <c r="F2" s="4"/>
    </row>
    <row r="3" spans="1:6" s="13" customFormat="1" ht="27.75" customHeight="1" x14ac:dyDescent="0.25">
      <c r="A3" s="12"/>
      <c r="B3" s="11" t="s">
        <v>1</v>
      </c>
      <c r="C3" s="56"/>
      <c r="D3" s="56"/>
      <c r="E3" s="12"/>
      <c r="F3" s="12"/>
    </row>
    <row r="4" spans="1:6" ht="18" x14ac:dyDescent="0.25">
      <c r="B4" s="7"/>
      <c r="C4" s="4"/>
      <c r="D4" s="4"/>
      <c r="E4" s="4"/>
      <c r="F4" s="4"/>
    </row>
    <row r="6" spans="1:6" s="2" customFormat="1" ht="48.75" customHeight="1" x14ac:dyDescent="0.25">
      <c r="A6" s="8" t="s">
        <v>0</v>
      </c>
      <c r="B6" s="9" t="s">
        <v>10</v>
      </c>
      <c r="C6" s="8" t="s">
        <v>2</v>
      </c>
      <c r="D6" s="8" t="s">
        <v>44</v>
      </c>
      <c r="E6" s="9" t="s">
        <v>9</v>
      </c>
      <c r="F6" s="8" t="s">
        <v>3</v>
      </c>
    </row>
    <row r="7" spans="1:6" s="1" customFormat="1" ht="22.5" customHeight="1" x14ac:dyDescent="0.25">
      <c r="A7" s="10" t="s">
        <v>18</v>
      </c>
      <c r="B7" s="10" t="s">
        <v>135</v>
      </c>
      <c r="C7" s="10" t="s">
        <v>136</v>
      </c>
      <c r="D7" s="15">
        <v>34849.1</v>
      </c>
      <c r="E7" s="10" t="s">
        <v>137</v>
      </c>
      <c r="F7" s="10" t="s">
        <v>138</v>
      </c>
    </row>
    <row r="8" spans="1:6" s="1" customFormat="1" ht="22.5" customHeight="1" x14ac:dyDescent="0.25">
      <c r="A8" s="10" t="s">
        <v>19</v>
      </c>
      <c r="B8" s="10" t="s">
        <v>135</v>
      </c>
      <c r="C8" s="10" t="s">
        <v>139</v>
      </c>
      <c r="D8" s="15">
        <v>10000</v>
      </c>
      <c r="E8" s="10" t="s">
        <v>137</v>
      </c>
      <c r="F8" s="10" t="s">
        <v>140</v>
      </c>
    </row>
    <row r="9" spans="1:6" s="1" customFormat="1" ht="22.5" customHeight="1" x14ac:dyDescent="0.25">
      <c r="A9" s="10" t="s">
        <v>20</v>
      </c>
      <c r="B9" s="10" t="s">
        <v>135</v>
      </c>
      <c r="C9" s="10" t="s">
        <v>136</v>
      </c>
      <c r="D9" s="15">
        <v>16000</v>
      </c>
      <c r="E9" s="10" t="s">
        <v>137</v>
      </c>
      <c r="F9" s="10" t="s">
        <v>141</v>
      </c>
    </row>
    <row r="10" spans="1:6" s="1" customFormat="1" ht="22.5" customHeight="1" x14ac:dyDescent="0.25">
      <c r="A10" s="10" t="s">
        <v>63</v>
      </c>
      <c r="B10" s="10" t="s">
        <v>135</v>
      </c>
      <c r="C10" s="10" t="s">
        <v>139</v>
      </c>
      <c r="D10" s="15">
        <v>20000</v>
      </c>
      <c r="E10" s="10" t="s">
        <v>137</v>
      </c>
      <c r="F10" s="10" t="s">
        <v>143</v>
      </c>
    </row>
    <row r="11" spans="1:6" s="1" customFormat="1" ht="22.5" customHeight="1" x14ac:dyDescent="0.25">
      <c r="A11" s="10" t="s">
        <v>69</v>
      </c>
      <c r="B11" s="10" t="s">
        <v>135</v>
      </c>
      <c r="C11" s="10" t="s">
        <v>136</v>
      </c>
      <c r="D11" s="15">
        <v>560</v>
      </c>
      <c r="E11" s="10" t="s">
        <v>137</v>
      </c>
      <c r="F11" s="10" t="s">
        <v>144</v>
      </c>
    </row>
    <row r="12" spans="1:6" s="1" customFormat="1" ht="22.5" customHeight="1" x14ac:dyDescent="0.25">
      <c r="A12" s="10" t="s">
        <v>73</v>
      </c>
      <c r="B12" s="10" t="s">
        <v>135</v>
      </c>
      <c r="C12" s="10" t="s">
        <v>136</v>
      </c>
      <c r="D12" s="15">
        <v>2562</v>
      </c>
      <c r="E12" s="10" t="s">
        <v>137</v>
      </c>
      <c r="F12" s="10" t="s">
        <v>145</v>
      </c>
    </row>
    <row r="13" spans="1:6" s="1" customFormat="1" ht="22.5" customHeight="1" x14ac:dyDescent="0.25">
      <c r="A13" s="10" t="s">
        <v>76</v>
      </c>
      <c r="B13" s="10" t="s">
        <v>135</v>
      </c>
      <c r="C13" s="10" t="s">
        <v>139</v>
      </c>
      <c r="D13" s="15">
        <v>10000</v>
      </c>
      <c r="E13" s="10" t="s">
        <v>137</v>
      </c>
      <c r="F13" s="10" t="s">
        <v>146</v>
      </c>
    </row>
    <row r="14" spans="1:6" s="1" customFormat="1" ht="22.5" customHeight="1" x14ac:dyDescent="0.25">
      <c r="A14" s="10" t="s">
        <v>79</v>
      </c>
      <c r="B14" s="10" t="s">
        <v>135</v>
      </c>
      <c r="C14" s="10" t="s">
        <v>136</v>
      </c>
      <c r="D14" s="15">
        <v>1599.6</v>
      </c>
      <c r="E14" s="10" t="s">
        <v>137</v>
      </c>
      <c r="F14" s="10" t="s">
        <v>145</v>
      </c>
    </row>
    <row r="15" spans="1:6" s="1" customFormat="1" ht="22.5" customHeight="1" x14ac:dyDescent="0.25">
      <c r="A15" s="10" t="s">
        <v>82</v>
      </c>
      <c r="B15" s="10" t="s">
        <v>135</v>
      </c>
      <c r="C15" s="10" t="s">
        <v>139</v>
      </c>
      <c r="D15" s="15">
        <v>2000</v>
      </c>
      <c r="E15" s="10" t="s">
        <v>137</v>
      </c>
      <c r="F15" s="10" t="s">
        <v>147</v>
      </c>
    </row>
    <row r="16" spans="1:6" s="1" customFormat="1" ht="22.5" customHeight="1" x14ac:dyDescent="0.25">
      <c r="A16" s="10" t="s">
        <v>84</v>
      </c>
      <c r="B16" s="10" t="s">
        <v>135</v>
      </c>
      <c r="C16" s="10" t="s">
        <v>139</v>
      </c>
      <c r="D16" s="15">
        <v>20000</v>
      </c>
      <c r="E16" s="10" t="s">
        <v>137</v>
      </c>
      <c r="F16" s="10" t="s">
        <v>150</v>
      </c>
    </row>
    <row r="17" spans="1:6" s="1" customFormat="1" ht="22.5" customHeight="1" x14ac:dyDescent="0.25">
      <c r="A17" s="10" t="s">
        <v>86</v>
      </c>
      <c r="B17" s="10" t="s">
        <v>135</v>
      </c>
      <c r="C17" s="10" t="s">
        <v>139</v>
      </c>
      <c r="D17" s="15">
        <v>2000</v>
      </c>
      <c r="E17" s="10" t="s">
        <v>137</v>
      </c>
      <c r="F17" s="10" t="s">
        <v>151</v>
      </c>
    </row>
    <row r="18" spans="1:6" s="1" customFormat="1" ht="22.5" customHeight="1" x14ac:dyDescent="0.25">
      <c r="A18" s="10" t="s">
        <v>88</v>
      </c>
      <c r="B18" s="10" t="s">
        <v>135</v>
      </c>
      <c r="C18" s="10" t="s">
        <v>139</v>
      </c>
      <c r="D18" s="15">
        <v>1000</v>
      </c>
      <c r="E18" s="10" t="s">
        <v>137</v>
      </c>
      <c r="F18" s="10" t="s">
        <v>152</v>
      </c>
    </row>
    <row r="19" spans="1:6" s="1" customFormat="1" ht="22.5" customHeight="1" x14ac:dyDescent="0.25">
      <c r="A19" s="10" t="s">
        <v>89</v>
      </c>
      <c r="B19" s="10" t="s">
        <v>135</v>
      </c>
      <c r="C19" s="10" t="s">
        <v>139</v>
      </c>
      <c r="D19" s="15">
        <v>10000</v>
      </c>
      <c r="E19" s="10" t="s">
        <v>137</v>
      </c>
      <c r="F19" s="10" t="s">
        <v>153</v>
      </c>
    </row>
    <row r="20" spans="1:6" s="1" customFormat="1" ht="22.5" customHeight="1" x14ac:dyDescent="0.25">
      <c r="A20" s="10" t="s">
        <v>90</v>
      </c>
      <c r="B20" s="10" t="s">
        <v>135</v>
      </c>
      <c r="C20" s="10" t="s">
        <v>139</v>
      </c>
      <c r="D20" s="15">
        <v>20000</v>
      </c>
      <c r="E20" s="10" t="s">
        <v>137</v>
      </c>
      <c r="F20" s="10" t="s">
        <v>154</v>
      </c>
    </row>
    <row r="21" spans="1:6" s="1" customFormat="1" ht="22.5" customHeight="1" x14ac:dyDescent="0.25">
      <c r="A21" s="10" t="s">
        <v>92</v>
      </c>
      <c r="B21" s="10" t="s">
        <v>135</v>
      </c>
      <c r="C21" s="10" t="s">
        <v>139</v>
      </c>
      <c r="D21" s="15">
        <v>2000</v>
      </c>
      <c r="E21" s="10" t="s">
        <v>137</v>
      </c>
      <c r="F21" s="10" t="s">
        <v>154</v>
      </c>
    </row>
    <row r="22" spans="1:6" s="1" customFormat="1" ht="22.5" customHeight="1" x14ac:dyDescent="0.25">
      <c r="A22" s="10" t="s">
        <v>93</v>
      </c>
      <c r="B22" s="10" t="s">
        <v>135</v>
      </c>
      <c r="C22" s="10" t="s">
        <v>136</v>
      </c>
      <c r="D22" s="15">
        <v>5352.28</v>
      </c>
      <c r="E22" s="10" t="s">
        <v>137</v>
      </c>
      <c r="F22" s="10" t="s">
        <v>138</v>
      </c>
    </row>
    <row r="23" spans="1:6" s="1" customFormat="1" ht="22.5" customHeight="1" x14ac:dyDescent="0.25">
      <c r="A23" s="10" t="s">
        <v>96</v>
      </c>
      <c r="B23" s="10" t="s">
        <v>135</v>
      </c>
      <c r="C23" s="10" t="s">
        <v>136</v>
      </c>
      <c r="D23" s="15">
        <v>10964.4</v>
      </c>
      <c r="E23" s="10" t="s">
        <v>137</v>
      </c>
      <c r="F23" s="10" t="s">
        <v>138</v>
      </c>
    </row>
    <row r="24" spans="1:6" s="1" customFormat="1" ht="22.5" customHeight="1" x14ac:dyDescent="0.25">
      <c r="A24" s="10" t="s">
        <v>98</v>
      </c>
      <c r="B24" s="10" t="s">
        <v>135</v>
      </c>
      <c r="C24" s="10" t="s">
        <v>136</v>
      </c>
      <c r="D24" s="15">
        <v>1826</v>
      </c>
      <c r="E24" s="10" t="s">
        <v>137</v>
      </c>
      <c r="F24" s="10" t="s">
        <v>138</v>
      </c>
    </row>
    <row r="25" spans="1:6" s="1" customFormat="1" ht="22.5" customHeight="1" x14ac:dyDescent="0.25">
      <c r="A25" s="10" t="s">
        <v>114</v>
      </c>
      <c r="B25" s="10" t="s">
        <v>135</v>
      </c>
      <c r="C25" s="10" t="s">
        <v>139</v>
      </c>
      <c r="D25" s="15">
        <v>10000</v>
      </c>
      <c r="E25" s="10" t="s">
        <v>137</v>
      </c>
      <c r="F25" s="10" t="s">
        <v>155</v>
      </c>
    </row>
    <row r="26" spans="1:6" s="1" customFormat="1" ht="22.5" customHeight="1" x14ac:dyDescent="0.25">
      <c r="A26" s="10" t="s">
        <v>115</v>
      </c>
      <c r="B26" s="10" t="s">
        <v>135</v>
      </c>
      <c r="C26" s="10" t="s">
        <v>139</v>
      </c>
      <c r="D26" s="15">
        <v>10000</v>
      </c>
      <c r="E26" s="10" t="s">
        <v>137</v>
      </c>
      <c r="F26" s="10" t="s">
        <v>145</v>
      </c>
    </row>
    <row r="27" spans="1:6" s="1" customFormat="1" ht="22.5" customHeight="1" x14ac:dyDescent="0.25">
      <c r="A27" s="10" t="s">
        <v>116</v>
      </c>
      <c r="B27" s="10" t="s">
        <v>135</v>
      </c>
      <c r="C27" s="10" t="s">
        <v>139</v>
      </c>
      <c r="D27" s="15">
        <v>2000</v>
      </c>
      <c r="E27" s="10" t="s">
        <v>137</v>
      </c>
      <c r="F27" s="10" t="s">
        <v>145</v>
      </c>
    </row>
    <row r="28" spans="1:6" s="1" customFormat="1" ht="22.5" customHeight="1" x14ac:dyDescent="0.25">
      <c r="A28" s="10" t="s">
        <v>117</v>
      </c>
      <c r="B28" s="10" t="s">
        <v>135</v>
      </c>
      <c r="C28" s="10" t="s">
        <v>139</v>
      </c>
      <c r="D28" s="15">
        <v>10000</v>
      </c>
      <c r="E28" s="10" t="s">
        <v>137</v>
      </c>
      <c r="F28" s="10" t="s">
        <v>156</v>
      </c>
    </row>
    <row r="29" spans="1:6" s="1" customFormat="1" ht="22.5" customHeight="1" x14ac:dyDescent="0.25">
      <c r="A29" s="10" t="s">
        <v>118</v>
      </c>
      <c r="B29" s="10" t="s">
        <v>135</v>
      </c>
      <c r="C29" s="10" t="s">
        <v>136</v>
      </c>
      <c r="D29" s="15">
        <v>321612.34000000003</v>
      </c>
      <c r="E29" s="10" t="s">
        <v>137</v>
      </c>
      <c r="F29" s="10" t="s">
        <v>157</v>
      </c>
    </row>
    <row r="30" spans="1:6" s="1" customFormat="1" ht="22.5" customHeight="1" x14ac:dyDescent="0.25">
      <c r="A30" s="10" t="s">
        <v>119</v>
      </c>
      <c r="B30" s="10" t="s">
        <v>135</v>
      </c>
      <c r="C30" s="10" t="s">
        <v>158</v>
      </c>
      <c r="D30" s="15">
        <v>79616.69</v>
      </c>
      <c r="E30" s="10" t="s">
        <v>137</v>
      </c>
      <c r="F30" s="10" t="s">
        <v>159</v>
      </c>
    </row>
    <row r="31" spans="1:6" s="1" customFormat="1" ht="22.5" customHeight="1" x14ac:dyDescent="0.25">
      <c r="A31" s="10" t="s">
        <v>120</v>
      </c>
      <c r="B31" s="10" t="s">
        <v>135</v>
      </c>
      <c r="C31" s="10" t="s">
        <v>139</v>
      </c>
      <c r="D31" s="15">
        <v>4000</v>
      </c>
      <c r="E31" s="10" t="s">
        <v>137</v>
      </c>
      <c r="F31" s="10" t="s">
        <v>160</v>
      </c>
    </row>
    <row r="32" spans="1:6" s="1" customFormat="1" ht="22.5" customHeight="1" x14ac:dyDescent="0.25">
      <c r="A32" s="10" t="s">
        <v>121</v>
      </c>
      <c r="B32" s="10" t="s">
        <v>135</v>
      </c>
      <c r="C32" s="10" t="s">
        <v>136</v>
      </c>
      <c r="D32" s="15">
        <v>59422.26</v>
      </c>
      <c r="E32" s="10" t="s">
        <v>137</v>
      </c>
      <c r="F32" s="10" t="s">
        <v>161</v>
      </c>
    </row>
    <row r="33" spans="1:6" s="1" customFormat="1" ht="22.5" customHeight="1" x14ac:dyDescent="0.25">
      <c r="A33" s="10" t="s">
        <v>122</v>
      </c>
      <c r="B33" s="10" t="s">
        <v>135</v>
      </c>
      <c r="C33" s="10" t="s">
        <v>158</v>
      </c>
      <c r="D33" s="15">
        <v>139389.66</v>
      </c>
      <c r="E33" s="10" t="s">
        <v>137</v>
      </c>
      <c r="F33" s="10" t="s">
        <v>162</v>
      </c>
    </row>
    <row r="34" spans="1:6" s="1" customFormat="1" ht="22.5" customHeight="1" x14ac:dyDescent="0.25">
      <c r="A34" s="10" t="s">
        <v>123</v>
      </c>
      <c r="B34" s="10" t="s">
        <v>135</v>
      </c>
      <c r="C34" s="10" t="s">
        <v>139</v>
      </c>
      <c r="D34" s="15">
        <v>10000</v>
      </c>
      <c r="E34" s="10" t="s">
        <v>137</v>
      </c>
      <c r="F34" s="10" t="s">
        <v>163</v>
      </c>
    </row>
    <row r="35" spans="1:6" s="1" customFormat="1" ht="22.5" customHeight="1" x14ac:dyDescent="0.25">
      <c r="A35" s="10" t="s">
        <v>124</v>
      </c>
      <c r="B35" s="10" t="s">
        <v>135</v>
      </c>
      <c r="C35" s="10" t="s">
        <v>139</v>
      </c>
      <c r="D35" s="15">
        <v>12000</v>
      </c>
      <c r="E35" s="10" t="s">
        <v>137</v>
      </c>
      <c r="F35" s="10" t="s">
        <v>142</v>
      </c>
    </row>
    <row r="36" spans="1:6" s="1" customFormat="1" ht="22.5" customHeight="1" x14ac:dyDescent="0.25">
      <c r="A36" s="10" t="s">
        <v>125</v>
      </c>
      <c r="B36" s="10" t="s">
        <v>135</v>
      </c>
      <c r="C36" s="10" t="s">
        <v>139</v>
      </c>
      <c r="D36" s="15">
        <v>1000</v>
      </c>
      <c r="E36" s="10" t="s">
        <v>137</v>
      </c>
      <c r="F36" s="10" t="s">
        <v>164</v>
      </c>
    </row>
    <row r="37" spans="1:6" s="1" customFormat="1" ht="22.5" customHeight="1" x14ac:dyDescent="0.25">
      <c r="A37" s="10" t="s">
        <v>126</v>
      </c>
      <c r="B37" s="10" t="s">
        <v>135</v>
      </c>
      <c r="C37" s="10" t="s">
        <v>139</v>
      </c>
      <c r="D37" s="15">
        <v>10000</v>
      </c>
      <c r="E37" s="10" t="s">
        <v>137</v>
      </c>
      <c r="F37" s="10" t="s">
        <v>148</v>
      </c>
    </row>
    <row r="38" spans="1:6" s="1" customFormat="1" ht="22.5" customHeight="1" x14ac:dyDescent="0.25">
      <c r="A38" s="10" t="s">
        <v>127</v>
      </c>
      <c r="B38" s="10" t="s">
        <v>135</v>
      </c>
      <c r="C38" s="10" t="s">
        <v>139</v>
      </c>
      <c r="D38" s="15">
        <v>10000</v>
      </c>
      <c r="E38" s="10" t="s">
        <v>137</v>
      </c>
      <c r="F38" s="10" t="s">
        <v>165</v>
      </c>
    </row>
    <row r="39" spans="1:6" s="1" customFormat="1" ht="22.5" customHeight="1" x14ac:dyDescent="0.25">
      <c r="A39" s="10" t="s">
        <v>128</v>
      </c>
      <c r="B39" s="10" t="s">
        <v>135</v>
      </c>
      <c r="C39" s="10" t="s">
        <v>139</v>
      </c>
      <c r="D39" s="15">
        <v>2000</v>
      </c>
      <c r="E39" s="10" t="s">
        <v>137</v>
      </c>
      <c r="F39" s="10" t="s">
        <v>165</v>
      </c>
    </row>
    <row r="40" spans="1:6" s="1" customFormat="1" ht="22.5" customHeight="1" x14ac:dyDescent="0.25">
      <c r="A40" s="10" t="s">
        <v>129</v>
      </c>
      <c r="B40" s="10" t="s">
        <v>135</v>
      </c>
      <c r="C40" s="10" t="s">
        <v>139</v>
      </c>
      <c r="D40" s="15">
        <v>1000</v>
      </c>
      <c r="E40" s="10" t="s">
        <v>137</v>
      </c>
      <c r="F40" s="10" t="s">
        <v>149</v>
      </c>
    </row>
    <row r="41" spans="1:6" s="1" customFormat="1" ht="22.5" customHeight="1" x14ac:dyDescent="0.25">
      <c r="A41" s="10" t="s">
        <v>130</v>
      </c>
      <c r="B41" s="10" t="s">
        <v>135</v>
      </c>
      <c r="C41" s="10" t="s">
        <v>139</v>
      </c>
      <c r="D41" s="15">
        <v>75000</v>
      </c>
      <c r="E41" s="10" t="s">
        <v>137</v>
      </c>
      <c r="F41" s="10" t="s">
        <v>166</v>
      </c>
    </row>
    <row r="42" spans="1:6" s="1" customFormat="1" ht="22.5" customHeight="1" x14ac:dyDescent="0.25">
      <c r="A42" s="10" t="s">
        <v>131</v>
      </c>
      <c r="B42" s="10" t="s">
        <v>135</v>
      </c>
      <c r="C42" s="10" t="s">
        <v>158</v>
      </c>
      <c r="D42" s="15">
        <v>162473.35</v>
      </c>
      <c r="E42" s="10" t="s">
        <v>137</v>
      </c>
      <c r="F42" s="10" t="s">
        <v>167</v>
      </c>
    </row>
    <row r="43" spans="1:6" s="1" customFormat="1" ht="22.5" customHeight="1" x14ac:dyDescent="0.25">
      <c r="A43" s="10" t="s">
        <v>132</v>
      </c>
      <c r="B43" s="10" t="s">
        <v>135</v>
      </c>
      <c r="C43" s="10" t="s">
        <v>139</v>
      </c>
      <c r="D43" s="15">
        <v>10000</v>
      </c>
      <c r="E43" s="10" t="s">
        <v>137</v>
      </c>
      <c r="F43" s="10" t="s">
        <v>142</v>
      </c>
    </row>
    <row r="44" spans="1:6" s="1" customFormat="1" ht="22.5" customHeight="1" x14ac:dyDescent="0.25">
      <c r="A44" s="10" t="s">
        <v>133</v>
      </c>
      <c r="B44" s="10" t="s">
        <v>135</v>
      </c>
      <c r="C44" s="10" t="s">
        <v>139</v>
      </c>
      <c r="D44" s="15">
        <v>2000</v>
      </c>
      <c r="E44" s="10" t="s">
        <v>137</v>
      </c>
      <c r="F44" s="10" t="s">
        <v>168</v>
      </c>
    </row>
    <row r="45" spans="1:6" s="1" customFormat="1" ht="22.5" customHeight="1" x14ac:dyDescent="0.25">
      <c r="A45" s="10" t="s">
        <v>134</v>
      </c>
      <c r="B45" s="10" t="s">
        <v>135</v>
      </c>
      <c r="C45" s="10" t="s">
        <v>136</v>
      </c>
      <c r="D45" s="15">
        <v>20384</v>
      </c>
      <c r="E45" s="10" t="s">
        <v>137</v>
      </c>
      <c r="F45" s="10" t="s">
        <v>169</v>
      </c>
    </row>
    <row r="46" spans="1:6" s="1" customFormat="1" ht="17.25" customHeight="1" x14ac:dyDescent="0.25">
      <c r="A46" s="52"/>
      <c r="B46" s="52"/>
      <c r="C46" s="52"/>
      <c r="D46" s="54"/>
      <c r="E46" s="52"/>
      <c r="F46" s="52"/>
    </row>
    <row r="48" spans="1:6" ht="15.75" x14ac:dyDescent="0.25">
      <c r="B48" s="16" t="s">
        <v>173</v>
      </c>
    </row>
    <row r="50" spans="6:6" ht="23.25" customHeight="1" x14ac:dyDescent="0.25">
      <c r="F50" s="17" t="s">
        <v>112</v>
      </c>
    </row>
    <row r="51" spans="6:6" ht="51.75" customHeight="1" thickBot="1" x14ac:dyDescent="0.3">
      <c r="F51" s="51" t="s">
        <v>113</v>
      </c>
    </row>
  </sheetData>
  <mergeCells count="2">
    <mergeCell ref="A1:F1"/>
    <mergeCell ref="C3:D3"/>
  </mergeCells>
  <phoneticPr fontId="21" type="noConversion"/>
  <pageMargins left="0.70866141732283472" right="0.70866141732283472" top="0.74803149606299213" bottom="0.74803149606299213"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1"/>
  <sheetViews>
    <sheetView topLeftCell="A10" zoomScale="90" zoomScaleNormal="90" workbookViewId="0">
      <selection activeCell="B27" sqref="B27"/>
    </sheetView>
  </sheetViews>
  <sheetFormatPr defaultRowHeight="15" x14ac:dyDescent="0.25"/>
  <cols>
    <col min="1" max="1" width="6.140625" style="3" customWidth="1"/>
    <col min="2" max="2" width="34.140625" style="3" customWidth="1"/>
    <col min="3" max="3" width="44.42578125" style="3" customWidth="1"/>
    <col min="4" max="4" width="18.7109375" style="3" customWidth="1"/>
    <col min="5" max="5" width="74.85546875" style="3" customWidth="1"/>
    <col min="6" max="6" width="17.42578125" style="3" customWidth="1"/>
    <col min="7" max="7" width="24.140625" style="3" customWidth="1"/>
    <col min="8" max="8" width="16.140625" style="3" customWidth="1"/>
    <col min="9" max="9" width="15" style="3" customWidth="1"/>
    <col min="10" max="10" width="67.5703125" style="3" customWidth="1"/>
  </cols>
  <sheetData>
    <row r="1" spans="1:10" ht="30" customHeight="1" x14ac:dyDescent="0.25">
      <c r="A1" s="57" t="s">
        <v>52</v>
      </c>
      <c r="B1" s="57"/>
      <c r="C1" s="57"/>
      <c r="D1" s="57"/>
      <c r="E1" s="57"/>
      <c r="F1" s="57"/>
      <c r="G1" s="57"/>
      <c r="H1" s="57"/>
      <c r="I1" s="57"/>
      <c r="J1" s="57"/>
    </row>
    <row r="2" spans="1:10" ht="18" x14ac:dyDescent="0.25">
      <c r="C2" s="4"/>
      <c r="D2" s="4"/>
      <c r="E2" s="4"/>
      <c r="F2" s="4"/>
      <c r="G2" s="4"/>
      <c r="H2" s="4"/>
      <c r="I2" s="4"/>
      <c r="J2" s="4"/>
    </row>
    <row r="3" spans="1:10" s="14" customFormat="1" ht="27.75" customHeight="1" x14ac:dyDescent="0.25">
      <c r="A3" s="6"/>
      <c r="B3" s="6"/>
      <c r="C3" s="5" t="s">
        <v>1</v>
      </c>
      <c r="D3" s="58"/>
      <c r="E3" s="58"/>
      <c r="F3" s="6"/>
      <c r="G3" s="6"/>
      <c r="H3" s="6"/>
      <c r="I3" s="6"/>
      <c r="J3" s="6"/>
    </row>
    <row r="4" spans="1:10" ht="18" x14ac:dyDescent="0.25">
      <c r="C4" s="7"/>
      <c r="D4" s="4"/>
      <c r="E4" s="4"/>
      <c r="F4" s="4"/>
      <c r="G4" s="4"/>
      <c r="H4" s="4"/>
      <c r="I4" s="4"/>
      <c r="J4" s="4"/>
    </row>
    <row r="6" spans="1:10" s="2" customFormat="1" ht="87" customHeight="1" x14ac:dyDescent="0.25">
      <c r="A6" s="8" t="s">
        <v>0</v>
      </c>
      <c r="B6" s="8" t="s">
        <v>10</v>
      </c>
      <c r="C6" s="8" t="s">
        <v>4</v>
      </c>
      <c r="D6" s="8" t="s">
        <v>5</v>
      </c>
      <c r="E6" s="9" t="s">
        <v>6</v>
      </c>
      <c r="F6" s="8" t="s">
        <v>45</v>
      </c>
      <c r="G6" s="8" t="s">
        <v>46</v>
      </c>
      <c r="H6" s="8" t="s">
        <v>7</v>
      </c>
      <c r="I6" s="8" t="s">
        <v>8</v>
      </c>
      <c r="J6" s="8" t="s">
        <v>3</v>
      </c>
    </row>
    <row r="7" spans="1:10" s="1" customFormat="1" ht="22.5" customHeight="1" x14ac:dyDescent="0.25">
      <c r="A7" s="10" t="s">
        <v>18</v>
      </c>
      <c r="B7" s="10" t="s">
        <v>55</v>
      </c>
      <c r="C7" s="10" t="s">
        <v>55</v>
      </c>
      <c r="D7" s="10" t="s">
        <v>56</v>
      </c>
      <c r="E7" s="10" t="s">
        <v>57</v>
      </c>
      <c r="F7" s="15">
        <v>7963.37</v>
      </c>
      <c r="G7" s="15">
        <v>7963.37</v>
      </c>
      <c r="H7" s="10" t="s">
        <v>58</v>
      </c>
      <c r="I7" s="10" t="s">
        <v>59</v>
      </c>
      <c r="J7" s="10" t="s">
        <v>106</v>
      </c>
    </row>
    <row r="8" spans="1:10" s="1" customFormat="1" ht="22.5" customHeight="1" x14ac:dyDescent="0.25">
      <c r="A8" s="10" t="s">
        <v>19</v>
      </c>
      <c r="B8" s="10" t="s">
        <v>55</v>
      </c>
      <c r="C8" s="10" t="s">
        <v>55</v>
      </c>
      <c r="D8" s="10" t="s">
        <v>56</v>
      </c>
      <c r="E8" s="10" t="s">
        <v>60</v>
      </c>
      <c r="F8" s="15">
        <v>1327.23</v>
      </c>
      <c r="G8" s="15">
        <v>1327.23</v>
      </c>
      <c r="H8" s="10" t="s">
        <v>58</v>
      </c>
      <c r="I8" s="10" t="s">
        <v>61</v>
      </c>
      <c r="J8" s="10" t="s">
        <v>100</v>
      </c>
    </row>
    <row r="9" spans="1:10" s="1" customFormat="1" ht="22.5" customHeight="1" x14ac:dyDescent="0.25">
      <c r="A9" s="10" t="s">
        <v>20</v>
      </c>
      <c r="B9" s="10" t="s">
        <v>55</v>
      </c>
      <c r="C9" s="10" t="s">
        <v>55</v>
      </c>
      <c r="D9" s="10" t="s">
        <v>56</v>
      </c>
      <c r="E9" s="10" t="s">
        <v>60</v>
      </c>
      <c r="F9" s="15">
        <v>1327.23</v>
      </c>
      <c r="G9" s="15">
        <v>1327.23</v>
      </c>
      <c r="H9" s="10" t="s">
        <v>58</v>
      </c>
      <c r="I9" s="10" t="s">
        <v>62</v>
      </c>
      <c r="J9" s="10" t="s">
        <v>100</v>
      </c>
    </row>
    <row r="10" spans="1:10" s="1" customFormat="1" ht="22.5" customHeight="1" x14ac:dyDescent="0.25">
      <c r="A10" s="10" t="s">
        <v>63</v>
      </c>
      <c r="B10" s="10" t="s">
        <v>55</v>
      </c>
      <c r="C10" s="10" t="s">
        <v>64</v>
      </c>
      <c r="D10" s="10" t="s">
        <v>65</v>
      </c>
      <c r="E10" s="10" t="s">
        <v>66</v>
      </c>
      <c r="F10" s="15">
        <v>7589.76</v>
      </c>
      <c r="G10" s="15">
        <v>7589.76</v>
      </c>
      <c r="H10" s="10" t="s">
        <v>67</v>
      </c>
      <c r="I10" s="10" t="s">
        <v>68</v>
      </c>
      <c r="J10" s="10" t="s">
        <v>107</v>
      </c>
    </row>
    <row r="11" spans="1:10" s="1" customFormat="1" ht="22.5" customHeight="1" x14ac:dyDescent="0.25">
      <c r="A11" s="10" t="s">
        <v>69</v>
      </c>
      <c r="B11" s="10" t="s">
        <v>55</v>
      </c>
      <c r="C11" s="10" t="s">
        <v>64</v>
      </c>
      <c r="D11" s="10" t="s">
        <v>65</v>
      </c>
      <c r="E11" s="10" t="s">
        <v>70</v>
      </c>
      <c r="F11" s="15">
        <v>26017.82</v>
      </c>
      <c r="G11" s="15">
        <v>26017.82</v>
      </c>
      <c r="H11" s="10" t="s">
        <v>71</v>
      </c>
      <c r="I11" s="10" t="s">
        <v>72</v>
      </c>
      <c r="J11" s="10" t="s">
        <v>108</v>
      </c>
    </row>
    <row r="12" spans="1:10" s="1" customFormat="1" ht="22.5" customHeight="1" x14ac:dyDescent="0.25">
      <c r="A12" s="10" t="s">
        <v>73</v>
      </c>
      <c r="B12" s="10" t="s">
        <v>55</v>
      </c>
      <c r="C12" s="10" t="s">
        <v>55</v>
      </c>
      <c r="D12" s="10" t="s">
        <v>56</v>
      </c>
      <c r="E12" s="10" t="s">
        <v>74</v>
      </c>
      <c r="F12" s="15">
        <v>1327.23</v>
      </c>
      <c r="G12" s="15">
        <v>1327.23</v>
      </c>
      <c r="H12" s="10" t="s">
        <v>58</v>
      </c>
      <c r="I12" s="10" t="s">
        <v>75</v>
      </c>
      <c r="J12" s="10" t="s">
        <v>101</v>
      </c>
    </row>
    <row r="13" spans="1:10" s="1" customFormat="1" ht="22.5" customHeight="1" x14ac:dyDescent="0.25">
      <c r="A13" s="10" t="s">
        <v>76</v>
      </c>
      <c r="B13" s="10" t="s">
        <v>55</v>
      </c>
      <c r="C13" s="10" t="s">
        <v>55</v>
      </c>
      <c r="D13" s="10" t="s">
        <v>64</v>
      </c>
      <c r="E13" s="10" t="s">
        <v>77</v>
      </c>
      <c r="F13" s="15">
        <v>5308.91</v>
      </c>
      <c r="G13" s="15">
        <v>5308.91</v>
      </c>
      <c r="H13" s="10" t="s">
        <v>58</v>
      </c>
      <c r="I13" s="10" t="s">
        <v>75</v>
      </c>
      <c r="J13" s="10" t="s">
        <v>78</v>
      </c>
    </row>
    <row r="14" spans="1:10" s="1" customFormat="1" ht="22.5" customHeight="1" x14ac:dyDescent="0.25">
      <c r="A14" s="10" t="s">
        <v>79</v>
      </c>
      <c r="B14" s="10" t="s">
        <v>55</v>
      </c>
      <c r="C14" s="10" t="s">
        <v>55</v>
      </c>
      <c r="D14" s="10" t="s">
        <v>56</v>
      </c>
      <c r="E14" s="10" t="s">
        <v>80</v>
      </c>
      <c r="F14" s="15">
        <v>836.15</v>
      </c>
      <c r="G14" s="15">
        <v>836.15</v>
      </c>
      <c r="H14" s="10" t="s">
        <v>58</v>
      </c>
      <c r="I14" s="50">
        <v>2020</v>
      </c>
      <c r="J14" s="10" t="s">
        <v>81</v>
      </c>
    </row>
    <row r="15" spans="1:10" s="1" customFormat="1" ht="22.5" customHeight="1" x14ac:dyDescent="0.25">
      <c r="A15" s="10" t="s">
        <v>82</v>
      </c>
      <c r="B15" s="10" t="s">
        <v>55</v>
      </c>
      <c r="C15" s="10" t="s">
        <v>55</v>
      </c>
      <c r="D15" s="10" t="s">
        <v>56</v>
      </c>
      <c r="E15" s="10" t="s">
        <v>80</v>
      </c>
      <c r="F15" s="15">
        <v>483.11</v>
      </c>
      <c r="G15" s="15">
        <v>483.11</v>
      </c>
      <c r="H15" s="10" t="s">
        <v>58</v>
      </c>
      <c r="I15" s="50">
        <v>2021</v>
      </c>
      <c r="J15" s="10" t="s">
        <v>83</v>
      </c>
    </row>
    <row r="16" spans="1:10" s="1" customFormat="1" ht="22.5" customHeight="1" x14ac:dyDescent="0.25">
      <c r="A16" s="10" t="s">
        <v>84</v>
      </c>
      <c r="B16" s="10" t="s">
        <v>55</v>
      </c>
      <c r="C16" s="10" t="s">
        <v>55</v>
      </c>
      <c r="D16" s="10" t="s">
        <v>56</v>
      </c>
      <c r="E16" s="10" t="s">
        <v>80</v>
      </c>
      <c r="F16" s="15">
        <v>1021.97</v>
      </c>
      <c r="G16" s="15">
        <v>1021.97</v>
      </c>
      <c r="H16" s="10" t="s">
        <v>58</v>
      </c>
      <c r="I16" s="50">
        <v>2020</v>
      </c>
      <c r="J16" s="10" t="s">
        <v>85</v>
      </c>
    </row>
    <row r="17" spans="1:10" s="1" customFormat="1" ht="22.5" customHeight="1" x14ac:dyDescent="0.25">
      <c r="A17" s="10" t="s">
        <v>86</v>
      </c>
      <c r="B17" s="10" t="s">
        <v>55</v>
      </c>
      <c r="C17" s="10" t="s">
        <v>55</v>
      </c>
      <c r="D17" s="10" t="s">
        <v>56</v>
      </c>
      <c r="E17" s="10" t="s">
        <v>87</v>
      </c>
      <c r="F17" s="15">
        <v>2521.73</v>
      </c>
      <c r="G17" s="15">
        <v>2521.73</v>
      </c>
      <c r="H17" s="10" t="s">
        <v>58</v>
      </c>
      <c r="I17" s="50">
        <v>2021</v>
      </c>
      <c r="J17" s="10" t="s">
        <v>109</v>
      </c>
    </row>
    <row r="18" spans="1:10" s="1" customFormat="1" ht="22.5" customHeight="1" x14ac:dyDescent="0.25">
      <c r="A18" s="10" t="s">
        <v>88</v>
      </c>
      <c r="B18" s="10" t="s">
        <v>55</v>
      </c>
      <c r="C18" s="10" t="s">
        <v>55</v>
      </c>
      <c r="D18" s="10" t="s">
        <v>56</v>
      </c>
      <c r="E18" s="10" t="s">
        <v>80</v>
      </c>
      <c r="F18" s="15">
        <v>8494.26</v>
      </c>
      <c r="G18" s="15">
        <v>8494.26</v>
      </c>
      <c r="H18" s="10" t="s">
        <v>58</v>
      </c>
      <c r="I18" s="50">
        <v>2022</v>
      </c>
      <c r="J18" s="10" t="s">
        <v>102</v>
      </c>
    </row>
    <row r="19" spans="1:10" s="1" customFormat="1" ht="22.5" customHeight="1" x14ac:dyDescent="0.25">
      <c r="A19" s="10" t="s">
        <v>89</v>
      </c>
      <c r="B19" s="10" t="s">
        <v>55</v>
      </c>
      <c r="C19" s="10" t="s">
        <v>55</v>
      </c>
      <c r="D19" s="10" t="s">
        <v>56</v>
      </c>
      <c r="E19" s="10" t="s">
        <v>80</v>
      </c>
      <c r="F19" s="15">
        <v>6447.67</v>
      </c>
      <c r="G19" s="15">
        <v>6447.67</v>
      </c>
      <c r="H19" s="10" t="s">
        <v>58</v>
      </c>
      <c r="I19" s="50">
        <v>2022</v>
      </c>
      <c r="J19" s="10" t="s">
        <v>110</v>
      </c>
    </row>
    <row r="20" spans="1:10" s="1" customFormat="1" ht="27" customHeight="1" x14ac:dyDescent="0.25">
      <c r="A20" s="10" t="s">
        <v>90</v>
      </c>
      <c r="B20" s="10" t="s">
        <v>55</v>
      </c>
      <c r="C20" s="10" t="s">
        <v>55</v>
      </c>
      <c r="D20" s="10" t="s">
        <v>56</v>
      </c>
      <c r="E20" s="10" t="s">
        <v>91</v>
      </c>
      <c r="F20" s="15">
        <v>139548.04</v>
      </c>
      <c r="G20" s="15">
        <v>139548.04</v>
      </c>
      <c r="H20" s="10" t="s">
        <v>58</v>
      </c>
      <c r="I20" s="50">
        <v>2023</v>
      </c>
      <c r="J20" s="49" t="s">
        <v>111</v>
      </c>
    </row>
    <row r="21" spans="1:10" s="1" customFormat="1" ht="22.5" customHeight="1" x14ac:dyDescent="0.25">
      <c r="A21" s="10" t="s">
        <v>92</v>
      </c>
      <c r="B21" s="10" t="s">
        <v>55</v>
      </c>
      <c r="C21" s="10" t="s">
        <v>55</v>
      </c>
      <c r="D21" s="10" t="s">
        <v>56</v>
      </c>
      <c r="E21" s="10" t="s">
        <v>91</v>
      </c>
      <c r="F21" s="15">
        <v>1328</v>
      </c>
      <c r="G21" s="15">
        <v>1328</v>
      </c>
      <c r="H21" s="10" t="s">
        <v>58</v>
      </c>
      <c r="I21" s="50">
        <v>2023</v>
      </c>
      <c r="J21" s="10" t="s">
        <v>103</v>
      </c>
    </row>
    <row r="22" spans="1:10" s="1" customFormat="1" ht="22.5" customHeight="1" x14ac:dyDescent="0.25">
      <c r="A22" s="10" t="s">
        <v>93</v>
      </c>
      <c r="B22" s="10" t="s">
        <v>55</v>
      </c>
      <c r="C22" s="10" t="s">
        <v>55</v>
      </c>
      <c r="D22" s="10" t="s">
        <v>94</v>
      </c>
      <c r="E22" s="10" t="s">
        <v>95</v>
      </c>
      <c r="F22" s="15">
        <v>37257.75</v>
      </c>
      <c r="G22" s="15">
        <v>37257.75</v>
      </c>
      <c r="H22" s="10" t="s">
        <v>58</v>
      </c>
      <c r="I22" s="50">
        <v>2024</v>
      </c>
      <c r="J22" s="10" t="s">
        <v>104</v>
      </c>
    </row>
    <row r="23" spans="1:10" s="1" customFormat="1" ht="34.5" customHeight="1" x14ac:dyDescent="0.25">
      <c r="A23" s="10" t="s">
        <v>96</v>
      </c>
      <c r="B23" s="10" t="s">
        <v>55</v>
      </c>
      <c r="C23" s="49" t="s">
        <v>97</v>
      </c>
      <c r="D23" s="10" t="s">
        <v>94</v>
      </c>
      <c r="E23" s="10" t="s">
        <v>99</v>
      </c>
      <c r="F23" s="15">
        <v>7451.55</v>
      </c>
      <c r="G23" s="15">
        <v>7451.55</v>
      </c>
      <c r="H23" s="10" t="s">
        <v>58</v>
      </c>
      <c r="I23" s="50">
        <v>2022</v>
      </c>
      <c r="J23" s="10" t="s">
        <v>105</v>
      </c>
    </row>
    <row r="24" spans="1:10" s="1" customFormat="1" ht="36.75" customHeight="1" x14ac:dyDescent="0.25">
      <c r="A24" s="10" t="s">
        <v>98</v>
      </c>
      <c r="B24" s="10" t="s">
        <v>55</v>
      </c>
      <c r="C24" s="49" t="s">
        <v>97</v>
      </c>
      <c r="D24" s="10" t="s">
        <v>94</v>
      </c>
      <c r="E24" s="10" t="s">
        <v>99</v>
      </c>
      <c r="F24" s="15">
        <v>16890.150000000001</v>
      </c>
      <c r="G24" s="15">
        <v>16890.150000000001</v>
      </c>
      <c r="H24" s="10" t="s">
        <v>58</v>
      </c>
      <c r="I24" s="50">
        <v>2024</v>
      </c>
      <c r="J24" s="10" t="s">
        <v>105</v>
      </c>
    </row>
    <row r="25" spans="1:10" s="1" customFormat="1" ht="16.5" customHeight="1" x14ac:dyDescent="0.25">
      <c r="A25" s="52"/>
      <c r="B25" s="52"/>
      <c r="C25" s="53"/>
      <c r="D25" s="52"/>
      <c r="E25" s="52"/>
      <c r="F25" s="54"/>
      <c r="G25" s="54"/>
      <c r="H25" s="52"/>
      <c r="I25" s="55"/>
      <c r="J25" s="52"/>
    </row>
    <row r="26" spans="1:10" x14ac:dyDescent="0.25">
      <c r="G26"/>
      <c r="H26"/>
      <c r="I26"/>
      <c r="J26"/>
    </row>
    <row r="27" spans="1:10" ht="15.75" x14ac:dyDescent="0.25">
      <c r="B27" s="16" t="s">
        <v>173</v>
      </c>
      <c r="G27"/>
      <c r="H27"/>
      <c r="I27"/>
      <c r="J27"/>
    </row>
    <row r="28" spans="1:10" x14ac:dyDescent="0.25">
      <c r="G28"/>
      <c r="H28"/>
      <c r="I28"/>
      <c r="J28"/>
    </row>
    <row r="29" spans="1:10" ht="23.25" customHeight="1" x14ac:dyDescent="0.25">
      <c r="G29"/>
      <c r="H29" s="59" t="s">
        <v>112</v>
      </c>
      <c r="I29" s="59"/>
    </row>
    <row r="30" spans="1:10" ht="51.75" customHeight="1" x14ac:dyDescent="0.25">
      <c r="G30"/>
      <c r="H30" s="60" t="s">
        <v>113</v>
      </c>
      <c r="I30" s="61"/>
    </row>
    <row r="31" spans="1:10" x14ac:dyDescent="0.25">
      <c r="G31"/>
      <c r="H31"/>
      <c r="I31"/>
      <c r="J31"/>
    </row>
  </sheetData>
  <mergeCells count="4">
    <mergeCell ref="A1:J1"/>
    <mergeCell ref="D3:E3"/>
    <mergeCell ref="H29:I29"/>
    <mergeCell ref="H30:I30"/>
  </mergeCells>
  <pageMargins left="0.70866141732283472" right="0.70866141732283472" top="0.74803149606299213" bottom="0.74803149606299213" header="0.31496062992125984" footer="0.31496062992125984"/>
  <pageSetup paperSize="9" scale="4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33"/>
  <sheetViews>
    <sheetView topLeftCell="A33" workbookViewId="0">
      <selection activeCell="B23" sqref="B23"/>
    </sheetView>
  </sheetViews>
  <sheetFormatPr defaultColWidth="9.140625" defaultRowHeight="15" x14ac:dyDescent="0.25"/>
  <cols>
    <col min="1" max="1" width="20.7109375" style="20" customWidth="1"/>
    <col min="2" max="2" width="30.42578125" style="20" customWidth="1"/>
    <col min="3" max="3" width="27.85546875" style="20" customWidth="1"/>
    <col min="4" max="4" width="26.7109375" style="20" customWidth="1"/>
    <col min="5" max="9" width="14.140625" style="20" customWidth="1"/>
    <col min="10" max="16384" width="9.140625" style="20"/>
  </cols>
  <sheetData>
    <row r="2" spans="1:9" ht="15.75" x14ac:dyDescent="0.25">
      <c r="A2" s="18" t="s">
        <v>11</v>
      </c>
      <c r="B2" s="19"/>
      <c r="C2" s="19"/>
      <c r="D2" s="19"/>
    </row>
    <row r="4" spans="1:9" s="21" customFormat="1" x14ac:dyDescent="0.25">
      <c r="A4" s="21" t="s">
        <v>47</v>
      </c>
    </row>
    <row r="5" spans="1:9" ht="15.75" thickBot="1" x14ac:dyDescent="0.3">
      <c r="A5" s="22"/>
      <c r="B5" s="22"/>
      <c r="C5" s="22"/>
      <c r="D5" s="22"/>
      <c r="E5" s="22"/>
      <c r="F5" s="22"/>
      <c r="G5" s="22"/>
      <c r="H5" s="22"/>
      <c r="I5" s="22"/>
    </row>
    <row r="6" spans="1:9" ht="48.75" thickBot="1" x14ac:dyDescent="0.3">
      <c r="A6" s="23" t="s">
        <v>12</v>
      </c>
      <c r="B6" s="23" t="s">
        <v>13</v>
      </c>
      <c r="C6" s="23" t="s">
        <v>9</v>
      </c>
      <c r="D6" s="23" t="s">
        <v>14</v>
      </c>
      <c r="E6" s="23" t="s">
        <v>48</v>
      </c>
      <c r="F6" s="23" t="s">
        <v>15</v>
      </c>
      <c r="G6" s="23" t="s">
        <v>16</v>
      </c>
      <c r="H6" s="23" t="s">
        <v>17</v>
      </c>
      <c r="I6" s="23" t="s">
        <v>49</v>
      </c>
    </row>
    <row r="7" spans="1:9" ht="61.5" customHeight="1" x14ac:dyDescent="0.25">
      <c r="A7" s="24" t="s">
        <v>18</v>
      </c>
      <c r="B7" s="25" t="s">
        <v>170</v>
      </c>
      <c r="C7" s="25" t="s">
        <v>171</v>
      </c>
      <c r="D7" s="25" t="s">
        <v>172</v>
      </c>
      <c r="E7" s="26">
        <v>494724.24</v>
      </c>
      <c r="F7" s="26">
        <v>353374.5</v>
      </c>
      <c r="G7" s="26">
        <v>0</v>
      </c>
      <c r="H7" s="26">
        <v>0</v>
      </c>
      <c r="I7" s="27">
        <f>E7-F7+G7+H7</f>
        <v>141349.74</v>
      </c>
    </row>
    <row r="8" spans="1:9" x14ac:dyDescent="0.25">
      <c r="A8" s="24" t="s">
        <v>19</v>
      </c>
      <c r="B8" s="25"/>
      <c r="C8" s="25"/>
      <c r="D8" s="25"/>
      <c r="E8" s="26"/>
      <c r="F8" s="26"/>
      <c r="G8" s="26"/>
      <c r="H8" s="26"/>
      <c r="I8" s="27">
        <f>E8-F8+G8+H8</f>
        <v>0</v>
      </c>
    </row>
    <row r="9" spans="1:9" ht="15.75" thickBot="1" x14ac:dyDescent="0.3">
      <c r="A9" s="24" t="s">
        <v>20</v>
      </c>
      <c r="B9" s="25"/>
      <c r="C9" s="25"/>
      <c r="D9" s="25"/>
      <c r="E9" s="26"/>
      <c r="F9" s="26"/>
      <c r="G9" s="26"/>
      <c r="H9" s="26"/>
      <c r="I9" s="27">
        <f>E9-F9+G9+H9</f>
        <v>0</v>
      </c>
    </row>
    <row r="10" spans="1:9" ht="15.75" thickBot="1" x14ac:dyDescent="0.3">
      <c r="A10" s="28"/>
      <c r="B10" s="28"/>
      <c r="C10" s="28"/>
      <c r="D10" s="29" t="s">
        <v>21</v>
      </c>
      <c r="E10" s="30">
        <f>SUM(E7:E9)</f>
        <v>494724.24</v>
      </c>
      <c r="F10" s="30">
        <f t="shared" ref="F10:I10" si="0">SUM(F7:F9)</f>
        <v>353374.5</v>
      </c>
      <c r="G10" s="30">
        <f t="shared" si="0"/>
        <v>0</v>
      </c>
      <c r="H10" s="30">
        <f t="shared" si="0"/>
        <v>0</v>
      </c>
      <c r="I10" s="30">
        <f t="shared" si="0"/>
        <v>141349.74</v>
      </c>
    </row>
    <row r="12" spans="1:9" s="21" customFormat="1" x14ac:dyDescent="0.25">
      <c r="A12" s="21" t="s">
        <v>22</v>
      </c>
    </row>
    <row r="13" spans="1:9" ht="15.75" x14ac:dyDescent="0.25">
      <c r="A13" s="31"/>
    </row>
    <row r="14" spans="1:9" x14ac:dyDescent="0.25">
      <c r="A14" s="32" t="s">
        <v>23</v>
      </c>
      <c r="B14" s="33" t="s">
        <v>18</v>
      </c>
      <c r="C14" s="33" t="s">
        <v>19</v>
      </c>
      <c r="D14" s="33" t="s">
        <v>20</v>
      </c>
    </row>
    <row r="15" spans="1:9" x14ac:dyDescent="0.25">
      <c r="A15" s="32" t="s">
        <v>24</v>
      </c>
      <c r="B15" s="32" t="s">
        <v>25</v>
      </c>
      <c r="C15" s="32" t="s">
        <v>25</v>
      </c>
      <c r="D15" s="32" t="s">
        <v>25</v>
      </c>
    </row>
    <row r="16" spans="1:9" x14ac:dyDescent="0.25">
      <c r="A16" s="34" t="s">
        <v>26</v>
      </c>
      <c r="B16" s="35">
        <v>0</v>
      </c>
      <c r="C16" s="19"/>
      <c r="D16" s="19"/>
    </row>
    <row r="17" spans="1:9" x14ac:dyDescent="0.25">
      <c r="A17" s="34" t="s">
        <v>27</v>
      </c>
      <c r="B17" s="35">
        <v>141349.74</v>
      </c>
      <c r="C17" s="19"/>
      <c r="D17" s="19"/>
    </row>
    <row r="18" spans="1:9" x14ac:dyDescent="0.25">
      <c r="A18" s="34" t="s">
        <v>28</v>
      </c>
      <c r="B18" s="35"/>
      <c r="C18" s="19"/>
      <c r="D18" s="19"/>
    </row>
    <row r="19" spans="1:9" x14ac:dyDescent="0.25">
      <c r="A19" s="34" t="s">
        <v>29</v>
      </c>
      <c r="B19" s="35"/>
      <c r="C19" s="19"/>
      <c r="D19" s="19"/>
    </row>
    <row r="20" spans="1:9" x14ac:dyDescent="0.25">
      <c r="A20" s="34" t="s">
        <v>30</v>
      </c>
      <c r="B20" s="35"/>
      <c r="C20" s="19"/>
      <c r="D20" s="19"/>
    </row>
    <row r="21" spans="1:9" x14ac:dyDescent="0.25">
      <c r="A21" s="34" t="s">
        <v>31</v>
      </c>
      <c r="B21" s="36"/>
      <c r="C21" s="19"/>
      <c r="D21" s="19"/>
    </row>
    <row r="22" spans="1:9" x14ac:dyDescent="0.25">
      <c r="A22" s="48" t="s">
        <v>42</v>
      </c>
      <c r="B22" s="36"/>
      <c r="C22" s="19"/>
      <c r="D22" s="19"/>
    </row>
    <row r="23" spans="1:9" x14ac:dyDescent="0.25">
      <c r="A23" s="37" t="s">
        <v>21</v>
      </c>
      <c r="B23" s="38">
        <f>SUM(B16:B22)</f>
        <v>141349.74</v>
      </c>
      <c r="C23" s="38">
        <f>SUM(C16:C22)</f>
        <v>0</v>
      </c>
      <c r="D23" s="38">
        <f>SUM(D16:D22)</f>
        <v>0</v>
      </c>
    </row>
    <row r="24" spans="1:9" x14ac:dyDescent="0.25">
      <c r="B24" s="39"/>
    </row>
    <row r="25" spans="1:9" x14ac:dyDescent="0.25">
      <c r="A25" s="40" t="s">
        <v>32</v>
      </c>
      <c r="B25" s="41">
        <f>B23-I7</f>
        <v>0</v>
      </c>
      <c r="C25" s="41">
        <f>C23-I8</f>
        <v>0</v>
      </c>
      <c r="D25" s="41">
        <f>D23-I9</f>
        <v>0</v>
      </c>
      <c r="E25" s="20" t="s">
        <v>33</v>
      </c>
    </row>
    <row r="26" spans="1:9" ht="51" customHeight="1" x14ac:dyDescent="0.25">
      <c r="A26" s="62" t="s">
        <v>34</v>
      </c>
      <c r="B26" s="63"/>
      <c r="C26" s="63"/>
      <c r="D26" s="64"/>
      <c r="E26" s="65"/>
      <c r="F26" s="66"/>
      <c r="G26" s="66"/>
      <c r="H26" s="66"/>
      <c r="I26" s="67"/>
    </row>
    <row r="27" spans="1:9" x14ac:dyDescent="0.25">
      <c r="B27" s="39"/>
    </row>
    <row r="29" spans="1:9" x14ac:dyDescent="0.25">
      <c r="A29" s="21" t="s">
        <v>35</v>
      </c>
    </row>
    <row r="30" spans="1:9" ht="15.75" thickBot="1" x14ac:dyDescent="0.3">
      <c r="A30" s="42"/>
    </row>
    <row r="31" spans="1:9" ht="36.75" thickBot="1" x14ac:dyDescent="0.3">
      <c r="A31" s="43" t="s">
        <v>0</v>
      </c>
      <c r="B31" s="43" t="s">
        <v>36</v>
      </c>
      <c r="C31" s="43" t="s">
        <v>37</v>
      </c>
      <c r="D31" s="43" t="s">
        <v>38</v>
      </c>
      <c r="E31" s="43" t="s">
        <v>50</v>
      </c>
      <c r="F31" s="43" t="s">
        <v>39</v>
      </c>
      <c r="G31" s="43" t="s">
        <v>40</v>
      </c>
      <c r="H31" s="43" t="s">
        <v>41</v>
      </c>
      <c r="I31" s="43" t="s">
        <v>51</v>
      </c>
    </row>
    <row r="32" spans="1:9" ht="15.75" thickBot="1" x14ac:dyDescent="0.3">
      <c r="A32" s="24" t="s">
        <v>18</v>
      </c>
      <c r="B32" s="44"/>
      <c r="C32" s="44"/>
      <c r="D32" s="44"/>
      <c r="E32" s="45"/>
      <c r="F32" s="45"/>
      <c r="G32" s="45"/>
      <c r="H32" s="45"/>
      <c r="I32" s="46">
        <f>E32-F32+G32+H32</f>
        <v>0</v>
      </c>
    </row>
    <row r="33" spans="1:9" ht="15.75" thickBot="1" x14ac:dyDescent="0.3">
      <c r="A33" s="47"/>
      <c r="B33" s="47"/>
      <c r="C33" s="47" t="s">
        <v>21</v>
      </c>
      <c r="D33" s="47"/>
      <c r="E33" s="30">
        <f>SUM(E32)</f>
        <v>0</v>
      </c>
      <c r="F33" s="30">
        <f t="shared" ref="F33:I33" si="1">SUM(F32)</f>
        <v>0</v>
      </c>
      <c r="G33" s="30">
        <f t="shared" si="1"/>
        <v>0</v>
      </c>
      <c r="H33" s="30">
        <f t="shared" si="1"/>
        <v>0</v>
      </c>
      <c r="I33" s="30">
        <f t="shared" si="1"/>
        <v>0</v>
      </c>
    </row>
  </sheetData>
  <mergeCells count="2">
    <mergeCell ref="A26:D26"/>
    <mergeCell ref="E26:I26"/>
  </mergeCells>
  <conditionalFormatting sqref="B25:D25">
    <cfRule type="cellIs" dxfId="0" priority="1" operator="notEqual">
      <formula>0</formula>
    </cfRule>
  </conditionalFormatting>
  <pageMargins left="0.70866141732283472" right="0.70866141732283472" top="0.74803149606299213" bottom="0.74803149606299213" header="0.31496062992125984" footer="0.31496062992125984"/>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4</vt:i4>
      </vt:variant>
      <vt:variant>
        <vt:lpstr>Imenovani rasponi</vt:lpstr>
      </vt:variant>
      <vt:variant>
        <vt:i4>3</vt:i4>
      </vt:variant>
    </vt:vector>
  </HeadingPairs>
  <TitlesOfParts>
    <vt:vector size="7" baseType="lpstr">
      <vt:lpstr>Tablica 1.</vt:lpstr>
      <vt:lpstr>Tablica 2.</vt:lpstr>
      <vt:lpstr>Tablica 3.</vt:lpstr>
      <vt:lpstr>Tab. 4. Zaduž. i dani zajmovi</vt:lpstr>
      <vt:lpstr>'Tablica 1.'!Podrucje_ispisa</vt:lpstr>
      <vt:lpstr>'Tablica 2.'!Podrucje_ispisa</vt:lpstr>
      <vt:lpstr>'Tablica 3.'!Podrucje_ispisa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Jasmina Hadžić</dc:creator>
  <cp:lastModifiedBy>iplese</cp:lastModifiedBy>
  <cp:lastPrinted>2026-01-30T07:27:13Z</cp:lastPrinted>
  <dcterms:created xsi:type="dcterms:W3CDTF">2018-01-29T12:28:53Z</dcterms:created>
  <dcterms:modified xsi:type="dcterms:W3CDTF">2026-02-02T06:07:48Z</dcterms:modified>
</cp:coreProperties>
</file>