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iplese\Desktop\RKPFI 31.12.2025\"/>
    </mc:Choice>
  </mc:AlternateContent>
  <xr:revisionPtr revIDLastSave="0" documentId="13_ncr:1_{EFB8E5BD-7DB8-49F4-922E-C2B163298F11}"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H294" i="9"/>
  <c r="E294" i="9" s="1"/>
  <c r="B294" i="9" s="1"/>
  <c r="F294" i="9"/>
  <c r="E293" i="9"/>
  <c r="M292" i="9"/>
  <c r="L292" i="9"/>
  <c r="F292" i="9" s="1"/>
  <c r="E292" i="9"/>
  <c r="M291" i="9"/>
  <c r="F291" i="9" s="1"/>
  <c r="B291" i="9" s="1"/>
  <c r="L291" i="9"/>
  <c r="E291" i="9"/>
  <c r="M290" i="9"/>
  <c r="L290" i="9"/>
  <c r="F290" i="9" s="1"/>
  <c r="E290" i="9"/>
  <c r="M289" i="9"/>
  <c r="L289" i="9"/>
  <c r="F289" i="9"/>
  <c r="B289" i="9" s="1"/>
  <c r="E289" i="9"/>
  <c r="M288" i="9"/>
  <c r="L288" i="9"/>
  <c r="F288" i="9" s="1"/>
  <c r="E288" i="9"/>
  <c r="B288" i="9" s="1"/>
  <c r="M287" i="9"/>
  <c r="F287" i="9" s="1"/>
  <c r="B287" i="9" s="1"/>
  <c r="L287" i="9"/>
  <c r="E287" i="9"/>
  <c r="M286" i="9"/>
  <c r="L286" i="9"/>
  <c r="F286" i="9" s="1"/>
  <c r="E286" i="9"/>
  <c r="M285" i="9"/>
  <c r="L285" i="9"/>
  <c r="F285" i="9"/>
  <c r="B285" i="9" s="1"/>
  <c r="E285" i="9"/>
  <c r="M284" i="9"/>
  <c r="L284" i="9"/>
  <c r="F284" i="9" s="1"/>
  <c r="E284" i="9"/>
  <c r="M283" i="9"/>
  <c r="F283" i="9" s="1"/>
  <c r="B283" i="9" s="1"/>
  <c r="L283" i="9"/>
  <c r="E283" i="9"/>
  <c r="M282" i="9"/>
  <c r="L282" i="9"/>
  <c r="F282" i="9" s="1"/>
  <c r="E282" i="9"/>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B275" i="9" s="1"/>
  <c r="L275" i="9"/>
  <c r="E275" i="9"/>
  <c r="M274" i="9"/>
  <c r="L274" i="9"/>
  <c r="F274" i="9" s="1"/>
  <c r="E274" i="9"/>
  <c r="M273" i="9"/>
  <c r="L273" i="9"/>
  <c r="F273" i="9"/>
  <c r="B273" i="9" s="1"/>
  <c r="E273" i="9"/>
  <c r="M272" i="9"/>
  <c r="L272" i="9"/>
  <c r="F272" i="9" s="1"/>
  <c r="B272" i="9" s="1"/>
  <c r="E272" i="9"/>
  <c r="M271" i="9"/>
  <c r="F271" i="9" s="1"/>
  <c r="B271" i="9" s="1"/>
  <c r="L271" i="9"/>
  <c r="E271" i="9"/>
  <c r="M270" i="9"/>
  <c r="L270" i="9"/>
  <c r="F270" i="9" s="1"/>
  <c r="E270" i="9"/>
  <c r="B270" i="9" s="1"/>
  <c r="M269" i="9"/>
  <c r="L269" i="9"/>
  <c r="F269" i="9"/>
  <c r="B269" i="9" s="1"/>
  <c r="E269" i="9"/>
  <c r="M268" i="9"/>
  <c r="L268" i="9"/>
  <c r="F268" i="9" s="1"/>
  <c r="B268" i="9" s="1"/>
  <c r="E268" i="9"/>
  <c r="M267" i="9"/>
  <c r="F267" i="9" s="1"/>
  <c r="B267" i="9" s="1"/>
  <c r="L267" i="9"/>
  <c r="E267" i="9"/>
  <c r="M266" i="9"/>
  <c r="L266" i="9"/>
  <c r="F266" i="9" s="1"/>
  <c r="E266" i="9"/>
  <c r="B266" i="9" s="1"/>
  <c r="M265" i="9"/>
  <c r="L265" i="9"/>
  <c r="F265" i="9"/>
  <c r="B265" i="9" s="1"/>
  <c r="E265" i="9"/>
  <c r="M264" i="9"/>
  <c r="L264" i="9"/>
  <c r="F264" i="9" s="1"/>
  <c r="B264" i="9" s="1"/>
  <c r="E264" i="9"/>
  <c r="M263" i="9"/>
  <c r="F263" i="9" s="1"/>
  <c r="B263" i="9" s="1"/>
  <c r="L263" i="9"/>
  <c r="E263" i="9"/>
  <c r="M262" i="9"/>
  <c r="L262" i="9"/>
  <c r="F262" i="9" s="1"/>
  <c r="E262" i="9"/>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F255" i="9" s="1"/>
  <c r="B255" i="9" s="1"/>
  <c r="L255" i="9"/>
  <c r="E255" i="9"/>
  <c r="M254" i="9"/>
  <c r="L254" i="9"/>
  <c r="F254" i="9" s="1"/>
  <c r="E254" i="9"/>
  <c r="B254" i="9" s="1"/>
  <c r="M253" i="9"/>
  <c r="L253" i="9"/>
  <c r="F253" i="9"/>
  <c r="B253" i="9" s="1"/>
  <c r="E253" i="9"/>
  <c r="M252" i="9"/>
  <c r="L252" i="9"/>
  <c r="F252" i="9" s="1"/>
  <c r="E252" i="9"/>
  <c r="B252" i="9" s="1"/>
  <c r="M251" i="9"/>
  <c r="F251" i="9" s="1"/>
  <c r="B251" i="9" s="1"/>
  <c r="L251" i="9"/>
  <c r="E251" i="9"/>
  <c r="M250" i="9"/>
  <c r="L250" i="9"/>
  <c r="F250" i="9" s="1"/>
  <c r="E250" i="9"/>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E244" i="9"/>
  <c r="M243" i="9"/>
  <c r="F243" i="9" s="1"/>
  <c r="B243" i="9" s="1"/>
  <c r="L243" i="9"/>
  <c r="E243" i="9"/>
  <c r="M242" i="9"/>
  <c r="L242" i="9"/>
  <c r="E242" i="9"/>
  <c r="M241" i="9"/>
  <c r="F241" i="9" s="1"/>
  <c r="B241" i="9" s="1"/>
  <c r="L241" i="9"/>
  <c r="E241" i="9"/>
  <c r="M240" i="9"/>
  <c r="L240" i="9"/>
  <c r="F240" i="9" s="1"/>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E51" i="9" s="1"/>
  <c r="B51" i="9" s="1"/>
  <c r="F51" i="9"/>
  <c r="H50" i="9"/>
  <c r="G50" i="9"/>
  <c r="F50" i="9"/>
  <c r="E50" i="9"/>
  <c r="B50" i="9" s="1"/>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F43" i="9"/>
  <c r="H42" i="9"/>
  <c r="G42" i="9"/>
  <c r="F42" i="9"/>
  <c r="E42" i="9"/>
  <c r="B42" i="9" s="1"/>
  <c r="H41" i="9"/>
  <c r="G41" i="9"/>
  <c r="F41" i="9"/>
  <c r="E41" i="9"/>
  <c r="B41" i="9" s="1"/>
  <c r="H40" i="9"/>
  <c r="G40" i="9"/>
  <c r="E40" i="9" s="1"/>
  <c r="B40" i="9" s="1"/>
  <c r="F40" i="9"/>
  <c r="H39" i="9"/>
  <c r="G39" i="9"/>
  <c r="F39" i="9"/>
  <c r="H38" i="9"/>
  <c r="E38" i="9" s="1"/>
  <c r="B38" i="9" s="1"/>
  <c r="G38" i="9"/>
  <c r="F38" i="9"/>
  <c r="H37" i="9"/>
  <c r="G37" i="9"/>
  <c r="F37" i="9"/>
  <c r="H36" i="9"/>
  <c r="G36" i="9"/>
  <c r="F36" i="9"/>
  <c r="H35" i="9"/>
  <c r="G35" i="9"/>
  <c r="F35" i="9"/>
  <c r="H34" i="9"/>
  <c r="G34" i="9"/>
  <c r="F34" i="9"/>
  <c r="E34" i="9"/>
  <c r="B34" i="9" s="1"/>
  <c r="H33" i="9"/>
  <c r="G33" i="9"/>
  <c r="F33" i="9"/>
  <c r="E33" i="9"/>
  <c r="B33" i="9" s="1"/>
  <c r="H32" i="9"/>
  <c r="G32" i="9"/>
  <c r="F32" i="9"/>
  <c r="H31" i="9"/>
  <c r="G31" i="9"/>
  <c r="F31" i="9"/>
  <c r="H30" i="9"/>
  <c r="G30" i="9"/>
  <c r="F30" i="9"/>
  <c r="E30" i="9"/>
  <c r="B30" i="9" s="1"/>
  <c r="H29" i="9"/>
  <c r="G29" i="9"/>
  <c r="F29" i="9"/>
  <c r="E29" i="9"/>
  <c r="H28" i="9"/>
  <c r="G28" i="9"/>
  <c r="E28" i="9" s="1"/>
  <c r="B28" i="9" s="1"/>
  <c r="F28" i="9"/>
  <c r="H27" i="9"/>
  <c r="G27" i="9"/>
  <c r="E27" i="9" s="1"/>
  <c r="F27" i="9"/>
  <c r="B27" i="9"/>
  <c r="H26" i="9"/>
  <c r="E26" i="9" s="1"/>
  <c r="B26" i="9" s="1"/>
  <c r="G26" i="9"/>
  <c r="F26" i="9"/>
  <c r="H25" i="9"/>
  <c r="G25" i="9"/>
  <c r="F25" i="9"/>
  <c r="E25" i="9"/>
  <c r="B25" i="9" s="1"/>
  <c r="F24" i="9"/>
  <c r="F4" i="9"/>
  <c r="O3" i="9"/>
  <c r="G296" i="9" s="1"/>
  <c r="E296" i="9" s="1"/>
  <c r="B296" i="9" s="1"/>
  <c r="I3" i="9"/>
  <c r="H3" i="9"/>
  <c r="G3" i="9"/>
  <c r="D104" i="8"/>
  <c r="C1681" i="1" s="1"/>
  <c r="D97" i="8"/>
  <c r="D92" i="8"/>
  <c r="D87" i="8"/>
  <c r="D82" i="8"/>
  <c r="C1659" i="1" s="1"/>
  <c r="G1659" i="1" s="1"/>
  <c r="D77" i="8"/>
  <c r="D72" i="8"/>
  <c r="D67" i="8"/>
  <c r="D62" i="8"/>
  <c r="D51" i="8" s="1"/>
  <c r="C1628" i="1" s="1"/>
  <c r="H1628" i="1" s="1"/>
  <c r="D57" i="8"/>
  <c r="C1634" i="1" s="1"/>
  <c r="D52" i="8"/>
  <c r="D46" i="8"/>
  <c r="D37" i="8"/>
  <c r="D27" i="8"/>
  <c r="D25" i="8" s="1"/>
  <c r="C1602" i="1" s="1"/>
  <c r="D18" i="8"/>
  <c r="D8" i="8"/>
  <c r="D6" i="8" s="1"/>
  <c r="C1583" i="1" s="1"/>
  <c r="E44" i="7"/>
  <c r="D44" i="7"/>
  <c r="E39" i="7"/>
  <c r="D39" i="7"/>
  <c r="D38" i="7" s="1"/>
  <c r="E38" i="7"/>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E89" i="6" s="1"/>
  <c r="D1485" i="1" s="1"/>
  <c r="H1485" i="1"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450" i="1" s="1"/>
  <c r="H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s="1"/>
  <c r="E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2" i="5"/>
  <c r="F61" i="5"/>
  <c r="F60" i="5"/>
  <c r="F59" i="5"/>
  <c r="F58" i="5"/>
  <c r="F57" i="5"/>
  <c r="E56" i="5"/>
  <c r="F56" i="5" s="1"/>
  <c r="D56" i="5"/>
  <c r="F55" i="5"/>
  <c r="F54" i="5"/>
  <c r="F53" i="5"/>
  <c r="E52" i="5"/>
  <c r="D52" i="5"/>
  <c r="F52" i="5" s="1"/>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018" i="1" s="1"/>
  <c r="D13"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D607" i="4"/>
  <c r="G156" i="9" s="1"/>
  <c r="F606" i="4"/>
  <c r="F605" i="4"/>
  <c r="F604" i="4"/>
  <c r="E603" i="4"/>
  <c r="D603" i="4"/>
  <c r="F603" i="4" s="1"/>
  <c r="F602" i="4"/>
  <c r="F601" i="4"/>
  <c r="F600" i="4"/>
  <c r="F599" i="4"/>
  <c r="F598" i="4"/>
  <c r="E598" i="4"/>
  <c r="D598" i="4"/>
  <c r="D597" i="4" s="1"/>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E431" i="4"/>
  <c r="E428" i="4"/>
  <c r="D428" i="4"/>
  <c r="F428" i="4" s="1"/>
  <c r="E427" i="4"/>
  <c r="F427" i="4" s="1"/>
  <c r="D427" i="4"/>
  <c r="D648" i="4" s="1"/>
  <c r="F426" i="4"/>
  <c r="E426" i="4"/>
  <c r="D426" i="4"/>
  <c r="D647" i="4" s="1"/>
  <c r="F647" i="4" s="1"/>
  <c r="F421" i="4"/>
  <c r="F420" i="4"/>
  <c r="F419" i="4"/>
  <c r="F416" i="4"/>
  <c r="F415" i="4"/>
  <c r="F414" i="4"/>
  <c r="F413" i="4"/>
  <c r="E412" i="4"/>
  <c r="F412" i="4" s="1"/>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3" i="1" s="1"/>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F366" i="4" s="1"/>
  <c r="D366" i="4"/>
  <c r="F365" i="4"/>
  <c r="F364" i="4"/>
  <c r="F363" i="4"/>
  <c r="E362" i="4"/>
  <c r="E361" i="4" s="1"/>
  <c r="D356" i="1" s="1"/>
  <c r="D362" i="4"/>
  <c r="F362"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79" i="1" s="1"/>
  <c r="H279" i="1" s="1"/>
  <c r="D283" i="4"/>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F225" i="4"/>
  <c r="E225" i="4"/>
  <c r="E221" i="4" s="1"/>
  <c r="D225" i="4"/>
  <c r="F224" i="4"/>
  <c r="F223" i="4"/>
  <c r="F222" i="4"/>
  <c r="E222" i="4"/>
  <c r="D222" i="4"/>
  <c r="D221" i="4" s="1"/>
  <c r="F221" i="4" s="1"/>
  <c r="F220" i="4"/>
  <c r="F219" i="4"/>
  <c r="F218" i="4"/>
  <c r="F217" i="4"/>
  <c r="E216" i="4"/>
  <c r="D216" i="4"/>
  <c r="F215" i="4"/>
  <c r="F214" i="4"/>
  <c r="F213" i="4"/>
  <c r="F212" i="4"/>
  <c r="F211" i="4"/>
  <c r="F210" i="4"/>
  <c r="F209" i="4"/>
  <c r="E208" i="4"/>
  <c r="F208" i="4" s="1"/>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1" i="3"/>
  <c r="G41" i="3"/>
  <c r="B41" i="3"/>
  <c r="G40" i="3"/>
  <c r="B40" i="3"/>
  <c r="G39" i="3"/>
  <c r="B39" i="3"/>
  <c r="H38" i="3"/>
  <c r="G38" i="3"/>
  <c r="B38" i="3"/>
  <c r="H36" i="3"/>
  <c r="G36" i="3"/>
  <c r="B36" i="3"/>
  <c r="H35" i="3"/>
  <c r="G35" i="3"/>
  <c r="B35" i="3"/>
  <c r="I34" i="3"/>
  <c r="H34" i="3"/>
  <c r="G34" i="3"/>
  <c r="B34" i="3"/>
  <c r="H33"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C1683" i="1"/>
  <c r="G1683" i="1" s="1"/>
  <c r="G1682" i="1"/>
  <c r="C1682" i="1"/>
  <c r="H1682" i="1" s="1"/>
  <c r="C1680" i="1"/>
  <c r="H1679" i="1"/>
  <c r="C1679" i="1"/>
  <c r="G1679" i="1" s="1"/>
  <c r="H1678" i="1"/>
  <c r="G1678" i="1"/>
  <c r="C1678" i="1"/>
  <c r="C1677" i="1"/>
  <c r="C1676" i="1"/>
  <c r="H1675" i="1"/>
  <c r="C1675" i="1"/>
  <c r="G1675" i="1" s="1"/>
  <c r="H1674" i="1"/>
  <c r="G1674" i="1"/>
  <c r="C1674" i="1"/>
  <c r="C1673" i="1"/>
  <c r="C1672" i="1"/>
  <c r="H1671" i="1"/>
  <c r="C1671" i="1"/>
  <c r="G1671" i="1" s="1"/>
  <c r="H1670" i="1"/>
  <c r="C1670" i="1"/>
  <c r="G1670" i="1" s="1"/>
  <c r="C1669" i="1"/>
  <c r="C1668" i="1"/>
  <c r="H1667" i="1"/>
  <c r="C1667" i="1"/>
  <c r="G1667" i="1" s="1"/>
  <c r="H1666" i="1"/>
  <c r="G1666" i="1"/>
  <c r="C1666" i="1"/>
  <c r="C1665" i="1"/>
  <c r="C1664" i="1"/>
  <c r="H1663" i="1"/>
  <c r="C1663" i="1"/>
  <c r="G1663" i="1" s="1"/>
  <c r="H1662" i="1"/>
  <c r="G1662" i="1"/>
  <c r="C1662" i="1"/>
  <c r="C1661" i="1"/>
  <c r="C1660" i="1"/>
  <c r="H1659" i="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G1644" i="1"/>
  <c r="C1644" i="1"/>
  <c r="H1644" i="1" s="1"/>
  <c r="H1643" i="1"/>
  <c r="C1643" i="1"/>
  <c r="G1643" i="1" s="1"/>
  <c r="H1642" i="1"/>
  <c r="G1642" i="1"/>
  <c r="C1642" i="1"/>
  <c r="G1641" i="1"/>
  <c r="C1641" i="1"/>
  <c r="H1641" i="1" s="1"/>
  <c r="G1640" i="1"/>
  <c r="C1640" i="1"/>
  <c r="H1640" i="1" s="1"/>
  <c r="H1639" i="1"/>
  <c r="C1639" i="1"/>
  <c r="G1639" i="1" s="1"/>
  <c r="H1638" i="1"/>
  <c r="G1638" i="1"/>
  <c r="C1638" i="1"/>
  <c r="C1637" i="1"/>
  <c r="H1637" i="1" s="1"/>
  <c r="C1636" i="1"/>
  <c r="H1636" i="1" s="1"/>
  <c r="C1635" i="1"/>
  <c r="G1635" i="1" s="1"/>
  <c r="G1633" i="1"/>
  <c r="C1633" i="1"/>
  <c r="H1633" i="1" s="1"/>
  <c r="G1632" i="1"/>
  <c r="C1632" i="1"/>
  <c r="H1632" i="1" s="1"/>
  <c r="H1631" i="1"/>
  <c r="C1631" i="1"/>
  <c r="G1631" i="1" s="1"/>
  <c r="H1630" i="1"/>
  <c r="G1630" i="1"/>
  <c r="C1630" i="1"/>
  <c r="H1629" i="1"/>
  <c r="G1629" i="1"/>
  <c r="C1629" i="1"/>
  <c r="H1627" i="1"/>
  <c r="C1627" i="1"/>
  <c r="G1627" i="1" s="1"/>
  <c r="H1626" i="1"/>
  <c r="G1626" i="1"/>
  <c r="C1626" i="1"/>
  <c r="G1625" i="1"/>
  <c r="C1625" i="1"/>
  <c r="H1625" i="1" s="1"/>
  <c r="G1624" i="1"/>
  <c r="C1624" i="1"/>
  <c r="H1624" i="1" s="1"/>
  <c r="C1623" i="1"/>
  <c r="G1623" i="1" s="1"/>
  <c r="C1620" i="1"/>
  <c r="C1619" i="1"/>
  <c r="G1619" i="1" s="1"/>
  <c r="H1618" i="1"/>
  <c r="G1618" i="1"/>
  <c r="C1618" i="1"/>
  <c r="C1617" i="1"/>
  <c r="C1616" i="1"/>
  <c r="H1616" i="1" s="1"/>
  <c r="C1615" i="1"/>
  <c r="C1614" i="1"/>
  <c r="H1614" i="1" s="1"/>
  <c r="H1613" i="1"/>
  <c r="C1613" i="1"/>
  <c r="G1613" i="1" s="1"/>
  <c r="C1612" i="1"/>
  <c r="C1611" i="1"/>
  <c r="G1611" i="1" s="1"/>
  <c r="H1610" i="1"/>
  <c r="G1610" i="1"/>
  <c r="C1610" i="1"/>
  <c r="C1609" i="1"/>
  <c r="C1608" i="1"/>
  <c r="H1608" i="1" s="1"/>
  <c r="C1607" i="1"/>
  <c r="C1606" i="1"/>
  <c r="G1606" i="1" s="1"/>
  <c r="C1605" i="1"/>
  <c r="G1605" i="1" s="1"/>
  <c r="C1604" i="1"/>
  <c r="C1603" i="1"/>
  <c r="G1603" i="1" s="1"/>
  <c r="C1601" i="1"/>
  <c r="H1601" i="1" s="1"/>
  <c r="G1600" i="1"/>
  <c r="C1600" i="1"/>
  <c r="H1600" i="1" s="1"/>
  <c r="H1599" i="1"/>
  <c r="C1599" i="1"/>
  <c r="G1599" i="1" s="1"/>
  <c r="H1598" i="1"/>
  <c r="G1598" i="1"/>
  <c r="C1598" i="1"/>
  <c r="G1597" i="1"/>
  <c r="C1597" i="1"/>
  <c r="H1597" i="1" s="1"/>
  <c r="G1596" i="1"/>
  <c r="C1596" i="1"/>
  <c r="H1596" i="1" s="1"/>
  <c r="H1595" i="1"/>
  <c r="C1595" i="1"/>
  <c r="G1595" i="1" s="1"/>
  <c r="C1594" i="1"/>
  <c r="H1594" i="1" s="1"/>
  <c r="H1593" i="1"/>
  <c r="C1593" i="1"/>
  <c r="G1593" i="1" s="1"/>
  <c r="G1592" i="1"/>
  <c r="C1592" i="1"/>
  <c r="H1592" i="1" s="1"/>
  <c r="H1591" i="1"/>
  <c r="C1591" i="1"/>
  <c r="G1591" i="1" s="1"/>
  <c r="H1590" i="1"/>
  <c r="G1590" i="1"/>
  <c r="C1590" i="1"/>
  <c r="G1589" i="1"/>
  <c r="C1589" i="1"/>
  <c r="H1589" i="1" s="1"/>
  <c r="G1588" i="1"/>
  <c r="C1588" i="1"/>
  <c r="H1588" i="1" s="1"/>
  <c r="C1587" i="1"/>
  <c r="G1587" i="1" s="1"/>
  <c r="C1586" i="1"/>
  <c r="H1586" i="1" s="1"/>
  <c r="C1585" i="1"/>
  <c r="H1585" i="1" s="1"/>
  <c r="G1584" i="1"/>
  <c r="C1584" i="1"/>
  <c r="H1584" i="1" s="1"/>
  <c r="H1582" i="1"/>
  <c r="G1582" i="1"/>
  <c r="C1582" i="1"/>
  <c r="D1581" i="1"/>
  <c r="H1581" i="1" s="1"/>
  <c r="C1581" i="1"/>
  <c r="J1580" i="1"/>
  <c r="H1580" i="1"/>
  <c r="G1580" i="1"/>
  <c r="I1580" i="1" s="1"/>
  <c r="D1580" i="1"/>
  <c r="C1580" i="1"/>
  <c r="D1579" i="1"/>
  <c r="C1579" i="1"/>
  <c r="H1579" i="1" s="1"/>
  <c r="G1578" i="1"/>
  <c r="D1578" i="1"/>
  <c r="C1578" i="1"/>
  <c r="J1578" i="1" s="1"/>
  <c r="C1577" i="1"/>
  <c r="D1576" i="1"/>
  <c r="C1576" i="1"/>
  <c r="G1575" i="1"/>
  <c r="D1575" i="1"/>
  <c r="C1575" i="1"/>
  <c r="J1575" i="1" s="1"/>
  <c r="D1574" i="1"/>
  <c r="C1574" i="1"/>
  <c r="D1573" i="1"/>
  <c r="G1573" i="1" s="1"/>
  <c r="C1573" i="1"/>
  <c r="G1572" i="1"/>
  <c r="D1572" i="1"/>
  <c r="C1572" i="1"/>
  <c r="C1571" i="1"/>
  <c r="D1570" i="1"/>
  <c r="C1570" i="1"/>
  <c r="G1569" i="1"/>
  <c r="D1569" i="1"/>
  <c r="C1569" i="1"/>
  <c r="J1569" i="1" s="1"/>
  <c r="D1568" i="1"/>
  <c r="C1568" i="1"/>
  <c r="G1567" i="1"/>
  <c r="D1567" i="1"/>
  <c r="C1567" i="1"/>
  <c r="J1567" i="1" s="1"/>
  <c r="D1566" i="1"/>
  <c r="C1566" i="1"/>
  <c r="G1565" i="1"/>
  <c r="D1565" i="1"/>
  <c r="C1565" i="1"/>
  <c r="J1565" i="1" s="1"/>
  <c r="D1564" i="1"/>
  <c r="C1564" i="1"/>
  <c r="D1563" i="1"/>
  <c r="C1563" i="1"/>
  <c r="G1562" i="1"/>
  <c r="D1562" i="1"/>
  <c r="C1562" i="1"/>
  <c r="J1562" i="1" s="1"/>
  <c r="D1561" i="1"/>
  <c r="C1561" i="1"/>
  <c r="G1560" i="1"/>
  <c r="D1560" i="1"/>
  <c r="C1560" i="1"/>
  <c r="J1560" i="1" s="1"/>
  <c r="D1559" i="1"/>
  <c r="C1559" i="1"/>
  <c r="G1558" i="1"/>
  <c r="D1558" i="1"/>
  <c r="C1558" i="1"/>
  <c r="J1558" i="1" s="1"/>
  <c r="D1557" i="1"/>
  <c r="C1557" i="1"/>
  <c r="D1556" i="1"/>
  <c r="C1556" i="1"/>
  <c r="D1555" i="1"/>
  <c r="C1555" i="1"/>
  <c r="G1554" i="1"/>
  <c r="D1554" i="1"/>
  <c r="C1554" i="1"/>
  <c r="J1554" i="1" s="1"/>
  <c r="D1553" i="1"/>
  <c r="C1553" i="1"/>
  <c r="G1552" i="1"/>
  <c r="D1552" i="1"/>
  <c r="C1552" i="1"/>
  <c r="J1552" i="1" s="1"/>
  <c r="D1551" i="1"/>
  <c r="C1551" i="1"/>
  <c r="G1550" i="1"/>
  <c r="D1550" i="1"/>
  <c r="C1550" i="1"/>
  <c r="J1550" i="1" s="1"/>
  <c r="D1549" i="1"/>
  <c r="C1549" i="1"/>
  <c r="G1548" i="1"/>
  <c r="D1548" i="1"/>
  <c r="C1548" i="1"/>
  <c r="J1548" i="1" s="1"/>
  <c r="H1547" i="1"/>
  <c r="D1547" i="1"/>
  <c r="C1547" i="1"/>
  <c r="G1547" i="1" s="1"/>
  <c r="J1546" i="1"/>
  <c r="D1546" i="1"/>
  <c r="H1546" i="1" s="1"/>
  <c r="C1546" i="1"/>
  <c r="G1546" i="1" s="1"/>
  <c r="I1546" i="1" s="1"/>
  <c r="H1545" i="1"/>
  <c r="D1545" i="1"/>
  <c r="J1545" i="1" s="1"/>
  <c r="C1545" i="1"/>
  <c r="G1545" i="1" s="1"/>
  <c r="D1544" i="1"/>
  <c r="H1544" i="1" s="1"/>
  <c r="C1544" i="1"/>
  <c r="G1544" i="1" s="1"/>
  <c r="I1544" i="1" s="1"/>
  <c r="H1543" i="1"/>
  <c r="D1543" i="1"/>
  <c r="J1543" i="1" s="1"/>
  <c r="C1543" i="1"/>
  <c r="G1543" i="1" s="1"/>
  <c r="I1543" i="1" s="1"/>
  <c r="D1542" i="1"/>
  <c r="H1542" i="1" s="1"/>
  <c r="C1542" i="1"/>
  <c r="G1542" i="1" s="1"/>
  <c r="I1542" i="1" s="1"/>
  <c r="D1541" i="1"/>
  <c r="J1541" i="1" s="1"/>
  <c r="C1541" i="1"/>
  <c r="G1541" i="1" s="1"/>
  <c r="D1540" i="1"/>
  <c r="H1540" i="1" s="1"/>
  <c r="C1540" i="1"/>
  <c r="C1539" i="1"/>
  <c r="C1538"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H1526" i="1"/>
  <c r="D1526" i="1"/>
  <c r="G1526" i="1" s="1"/>
  <c r="C1526" i="1"/>
  <c r="D1525" i="1"/>
  <c r="H1524" i="1"/>
  <c r="D1524" i="1"/>
  <c r="G1524" i="1" s="1"/>
  <c r="C1524" i="1"/>
  <c r="H1523" i="1"/>
  <c r="D1523" i="1"/>
  <c r="G1523" i="1" s="1"/>
  <c r="C1523" i="1"/>
  <c r="H1522" i="1"/>
  <c r="D1522" i="1"/>
  <c r="C1522" i="1"/>
  <c r="G1522" i="1" s="1"/>
  <c r="H1521" i="1"/>
  <c r="D1521" i="1"/>
  <c r="C1521" i="1"/>
  <c r="G1521" i="1" s="1"/>
  <c r="H1520" i="1"/>
  <c r="D1520" i="1"/>
  <c r="G1520" i="1" s="1"/>
  <c r="C1520" i="1"/>
  <c r="H1519" i="1"/>
  <c r="D1519" i="1"/>
  <c r="G1519" i="1" s="1"/>
  <c r="C1519" i="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D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D1502" i="1"/>
  <c r="H1502" i="1" s="1"/>
  <c r="C1502" i="1"/>
  <c r="H1501" i="1"/>
  <c r="D1501" i="1"/>
  <c r="C1501" i="1"/>
  <c r="G1501" i="1" s="1"/>
  <c r="D1500" i="1"/>
  <c r="H1500" i="1" s="1"/>
  <c r="C1500" i="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D1491" i="1"/>
  <c r="H1491" i="1" s="1"/>
  <c r="C1491" i="1"/>
  <c r="D1490" i="1"/>
  <c r="H1490" i="1" s="1"/>
  <c r="C1490" i="1"/>
  <c r="H1489" i="1"/>
  <c r="D1489" i="1"/>
  <c r="C1489" i="1"/>
  <c r="G1489" i="1" s="1"/>
  <c r="H1488" i="1"/>
  <c r="D1488" i="1"/>
  <c r="C1488" i="1"/>
  <c r="G1488" i="1" s="1"/>
  <c r="H1487" i="1"/>
  <c r="D1487" i="1"/>
  <c r="C1487" i="1"/>
  <c r="G1487" i="1" s="1"/>
  <c r="H1486" i="1"/>
  <c r="D1486" i="1"/>
  <c r="C1486" i="1"/>
  <c r="G1486" i="1" s="1"/>
  <c r="C1485"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D1457" i="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C1450" i="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C1401" i="1"/>
  <c r="D1400" i="1"/>
  <c r="H1400" i="1" s="1"/>
  <c r="C1400" i="1"/>
  <c r="D1399" i="1"/>
  <c r="H1399" i="1" s="1"/>
  <c r="C1399" i="1"/>
  <c r="G1399" i="1" s="1"/>
  <c r="H1398" i="1"/>
  <c r="D1398" i="1"/>
  <c r="C1398" i="1"/>
  <c r="G1398" i="1" s="1"/>
  <c r="H1397" i="1"/>
  <c r="D1397" i="1"/>
  <c r="C1397" i="1"/>
  <c r="G1397" i="1" s="1"/>
  <c r="H1396" i="1"/>
  <c r="D1396" i="1"/>
  <c r="C1396" i="1"/>
  <c r="G1396" i="1" s="1"/>
  <c r="D1395" i="1"/>
  <c r="H1395" i="1" s="1"/>
  <c r="C1395" i="1"/>
  <c r="G1395" i="1" s="1"/>
  <c r="D1394" i="1"/>
  <c r="C1394" i="1"/>
  <c r="G1394" i="1" s="1"/>
  <c r="H1393" i="1"/>
  <c r="D1393" i="1"/>
  <c r="C1393" i="1"/>
  <c r="G1393" i="1" s="1"/>
  <c r="H1392" i="1"/>
  <c r="D1392" i="1"/>
  <c r="C1392" i="1"/>
  <c r="G1392" i="1" s="1"/>
  <c r="H1391" i="1"/>
  <c r="D1391" i="1"/>
  <c r="C1391" i="1"/>
  <c r="G1391" i="1" s="1"/>
  <c r="D1390" i="1"/>
  <c r="C1390" i="1"/>
  <c r="G1390" i="1" s="1"/>
  <c r="D1389" i="1"/>
  <c r="C1389" i="1"/>
  <c r="G1389" i="1" s="1"/>
  <c r="D1388" i="1"/>
  <c r="C1388" i="1"/>
  <c r="D1387" i="1"/>
  <c r="C1387" i="1"/>
  <c r="G1387" i="1" s="1"/>
  <c r="H1386" i="1"/>
  <c r="D1386" i="1"/>
  <c r="C1386" i="1"/>
  <c r="D1385" i="1"/>
  <c r="C1385" i="1"/>
  <c r="D1384" i="1"/>
  <c r="C1384" i="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D1374" i="1"/>
  <c r="C1374" i="1"/>
  <c r="H1373" i="1"/>
  <c r="D1373" i="1"/>
  <c r="C1373" i="1"/>
  <c r="G1373" i="1" s="1"/>
  <c r="H1372" i="1"/>
  <c r="D1372" i="1"/>
  <c r="C1372" i="1"/>
  <c r="G1372" i="1" s="1"/>
  <c r="H1371" i="1"/>
  <c r="D1371" i="1"/>
  <c r="C1371" i="1"/>
  <c r="G1371" i="1" s="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D1347" i="1"/>
  <c r="H1347" i="1" s="1"/>
  <c r="C1347" i="1"/>
  <c r="G1347" i="1" s="1"/>
  <c r="H1346" i="1"/>
  <c r="D1346" i="1"/>
  <c r="C1346" i="1"/>
  <c r="H1345" i="1"/>
  <c r="D1345" i="1"/>
  <c r="C1345" i="1"/>
  <c r="G1345" i="1" s="1"/>
  <c r="H1344" i="1"/>
  <c r="D1344" i="1"/>
  <c r="C1344" i="1"/>
  <c r="G1344" i="1" s="1"/>
  <c r="H1343" i="1"/>
  <c r="D1343" i="1"/>
  <c r="C1343" i="1"/>
  <c r="G1343" i="1" s="1"/>
  <c r="H1342" i="1"/>
  <c r="D1342" i="1"/>
  <c r="C1342" i="1"/>
  <c r="G1342" i="1" s="1"/>
  <c r="H1341" i="1"/>
  <c r="D1341" i="1"/>
  <c r="C1341" i="1"/>
  <c r="D1340" i="1"/>
  <c r="H1340" i="1" s="1"/>
  <c r="C1340" i="1"/>
  <c r="G1340" i="1" s="1"/>
  <c r="D1339" i="1"/>
  <c r="H1339" i="1" s="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D1314" i="1"/>
  <c r="H1314" i="1" s="1"/>
  <c r="C1314" i="1"/>
  <c r="G1314" i="1" s="1"/>
  <c r="H1313" i="1"/>
  <c r="D1313" i="1"/>
  <c r="C1313" i="1"/>
  <c r="G1313" i="1" s="1"/>
  <c r="H1312" i="1"/>
  <c r="D1312" i="1"/>
  <c r="C1312" i="1"/>
  <c r="G1312" i="1" s="1"/>
  <c r="D1311" i="1"/>
  <c r="H1311" i="1" s="1"/>
  <c r="C1311" i="1"/>
  <c r="G1311" i="1" s="1"/>
  <c r="H1310" i="1"/>
  <c r="D1310" i="1"/>
  <c r="C1310" i="1"/>
  <c r="G1310" i="1" s="1"/>
  <c r="H1309" i="1"/>
  <c r="D1309" i="1"/>
  <c r="C1309" i="1"/>
  <c r="G1309" i="1" s="1"/>
  <c r="D1308" i="1"/>
  <c r="H1308" i="1" s="1"/>
  <c r="C1308" i="1"/>
  <c r="H1307" i="1"/>
  <c r="D1307" i="1"/>
  <c r="C1307" i="1"/>
  <c r="G1307" i="1" s="1"/>
  <c r="H1306" i="1"/>
  <c r="D1306" i="1"/>
  <c r="C1306" i="1"/>
  <c r="D1305" i="1"/>
  <c r="H1305" i="1" s="1"/>
  <c r="C1305" i="1"/>
  <c r="G1305" i="1" s="1"/>
  <c r="H1304" i="1"/>
  <c r="D1304" i="1"/>
  <c r="C1304" i="1"/>
  <c r="G1304" i="1" s="1"/>
  <c r="H1303" i="1"/>
  <c r="D1303" i="1"/>
  <c r="C1303" i="1"/>
  <c r="G1303" i="1" s="1"/>
  <c r="D1302" i="1"/>
  <c r="H1302" i="1" s="1"/>
  <c r="C1302" i="1"/>
  <c r="G1302" i="1" s="1"/>
  <c r="H1301" i="1"/>
  <c r="D1301" i="1"/>
  <c r="C1301" i="1"/>
  <c r="D1300" i="1"/>
  <c r="H1299" i="1"/>
  <c r="D1299" i="1"/>
  <c r="C1299" i="1"/>
  <c r="G1299" i="1" s="1"/>
  <c r="H1298" i="1"/>
  <c r="D1298" i="1"/>
  <c r="C1298" i="1"/>
  <c r="G1298" i="1" s="1"/>
  <c r="D1297" i="1"/>
  <c r="C1297" i="1"/>
  <c r="G1297" i="1" s="1"/>
  <c r="H1296" i="1"/>
  <c r="D1296" i="1"/>
  <c r="C1296" i="1"/>
  <c r="G1296" i="1" s="1"/>
  <c r="D1295" i="1"/>
  <c r="H1295" i="1" s="1"/>
  <c r="C1295" i="1"/>
  <c r="H1294" i="1"/>
  <c r="D1294" i="1"/>
  <c r="C1294" i="1"/>
  <c r="G1294" i="1" s="1"/>
  <c r="D1293" i="1"/>
  <c r="C1293" i="1"/>
  <c r="H1292" i="1"/>
  <c r="D1292" i="1"/>
  <c r="C1292" i="1"/>
  <c r="H1291" i="1"/>
  <c r="D1291" i="1"/>
  <c r="C1291" i="1"/>
  <c r="D1290" i="1"/>
  <c r="C1290" i="1"/>
  <c r="G1290" i="1" s="1"/>
  <c r="D1289" i="1"/>
  <c r="C1289" i="1"/>
  <c r="G1289" i="1" s="1"/>
  <c r="H1288" i="1"/>
  <c r="D1288" i="1"/>
  <c r="C1288" i="1"/>
  <c r="G1288" i="1" s="1"/>
  <c r="D1287" i="1"/>
  <c r="C1287" i="1"/>
  <c r="H1286" i="1"/>
  <c r="D1286" i="1"/>
  <c r="C1286" i="1"/>
  <c r="G1286" i="1" s="1"/>
  <c r="H1285" i="1"/>
  <c r="D1285" i="1"/>
  <c r="C1285" i="1"/>
  <c r="G1285" i="1" s="1"/>
  <c r="H1284" i="1"/>
  <c r="D1284" i="1"/>
  <c r="C1284" i="1"/>
  <c r="G1284" i="1" s="1"/>
  <c r="H1283" i="1"/>
  <c r="D1283" i="1"/>
  <c r="C1283" i="1"/>
  <c r="G1283" i="1" s="1"/>
  <c r="H1282" i="1"/>
  <c r="D1282" i="1"/>
  <c r="C1282" i="1"/>
  <c r="G1282" i="1" s="1"/>
  <c r="H1280" i="1"/>
  <c r="D1280" i="1"/>
  <c r="C1280" i="1"/>
  <c r="G1280" i="1" s="1"/>
  <c r="H1279" i="1"/>
  <c r="D1279" i="1"/>
  <c r="C1279" i="1"/>
  <c r="G1279" i="1" s="1"/>
  <c r="H1277" i="1"/>
  <c r="D1277" i="1"/>
  <c r="C1277" i="1"/>
  <c r="G1277" i="1" s="1"/>
  <c r="H1276" i="1"/>
  <c r="D1276" i="1"/>
  <c r="C1276" i="1"/>
  <c r="G1276" i="1" s="1"/>
  <c r="D1275" i="1"/>
  <c r="C1275" i="1"/>
  <c r="G1275" i="1" s="1"/>
  <c r="H1274" i="1"/>
  <c r="D1274" i="1"/>
  <c r="C1274" i="1"/>
  <c r="G1274" i="1" s="1"/>
  <c r="H1273" i="1"/>
  <c r="D1273" i="1"/>
  <c r="C1273" i="1"/>
  <c r="G1273" i="1" s="1"/>
  <c r="D1272" i="1"/>
  <c r="C1272" i="1"/>
  <c r="D1271" i="1"/>
  <c r="C1271" i="1"/>
  <c r="G1271" i="1" s="1"/>
  <c r="H1270" i="1"/>
  <c r="D1270" i="1"/>
  <c r="C1270" i="1"/>
  <c r="G1270" i="1" s="1"/>
  <c r="H1269" i="1"/>
  <c r="D1269" i="1"/>
  <c r="C1269" i="1"/>
  <c r="G1269" i="1" s="1"/>
  <c r="D1268" i="1"/>
  <c r="C1268" i="1"/>
  <c r="D1267" i="1"/>
  <c r="C1267" i="1"/>
  <c r="D1266" i="1"/>
  <c r="C1266" i="1"/>
  <c r="H1265" i="1"/>
  <c r="D1265" i="1"/>
  <c r="C1265" i="1"/>
  <c r="G1265" i="1" s="1"/>
  <c r="D1264" i="1"/>
  <c r="H1264" i="1" s="1"/>
  <c r="C1264" i="1"/>
  <c r="H1263" i="1"/>
  <c r="D1263" i="1"/>
  <c r="G1263" i="1" s="1"/>
  <c r="C1263" i="1"/>
  <c r="D1262" i="1"/>
  <c r="G1262" i="1" s="1"/>
  <c r="C1262" i="1"/>
  <c r="D1261" i="1"/>
  <c r="G1261" i="1" s="1"/>
  <c r="C1261" i="1"/>
  <c r="D1260" i="1"/>
  <c r="G1260" i="1" s="1"/>
  <c r="C1260" i="1"/>
  <c r="C1259" i="1"/>
  <c r="D1258" i="1"/>
  <c r="G1258" i="1" s="1"/>
  <c r="C1258" i="1"/>
  <c r="H1257" i="1"/>
  <c r="D1257" i="1"/>
  <c r="G1257" i="1" s="1"/>
  <c r="C1257" i="1"/>
  <c r="D1256" i="1"/>
  <c r="G1256" i="1" s="1"/>
  <c r="C1256" i="1"/>
  <c r="D1254" i="1"/>
  <c r="G1254" i="1" s="1"/>
  <c r="C1254" i="1"/>
  <c r="H1253" i="1"/>
  <c r="D1253" i="1"/>
  <c r="G1253" i="1" s="1"/>
  <c r="C1253" i="1"/>
  <c r="H1252" i="1"/>
  <c r="D1252" i="1"/>
  <c r="G1252" i="1" s="1"/>
  <c r="C1252" i="1"/>
  <c r="D1251" i="1"/>
  <c r="C1251" i="1"/>
  <c r="D1250" i="1"/>
  <c r="G1250" i="1" s="1"/>
  <c r="C1250" i="1"/>
  <c r="H1249" i="1"/>
  <c r="D1249" i="1"/>
  <c r="G1249" i="1" s="1"/>
  <c r="C1249" i="1"/>
  <c r="H1248" i="1"/>
  <c r="D1248" i="1"/>
  <c r="G1248" i="1" s="1"/>
  <c r="C1248" i="1"/>
  <c r="D1247" i="1"/>
  <c r="C1247" i="1"/>
  <c r="D1246" i="1"/>
  <c r="G1246" i="1" s="1"/>
  <c r="C1246" i="1"/>
  <c r="H1245" i="1"/>
  <c r="D1245" i="1"/>
  <c r="G1245" i="1" s="1"/>
  <c r="C1245" i="1"/>
  <c r="H1244" i="1"/>
  <c r="D1244" i="1"/>
  <c r="G1244" i="1" s="1"/>
  <c r="C1244" i="1"/>
  <c r="D1243" i="1"/>
  <c r="C1243" i="1"/>
  <c r="D1242" i="1"/>
  <c r="G1242" i="1" s="1"/>
  <c r="C1242" i="1"/>
  <c r="H1241" i="1"/>
  <c r="D1241" i="1"/>
  <c r="G1241" i="1" s="1"/>
  <c r="C1241" i="1"/>
  <c r="H1240" i="1"/>
  <c r="D1240" i="1"/>
  <c r="G1240" i="1" s="1"/>
  <c r="C1240" i="1"/>
  <c r="D1239" i="1"/>
  <c r="C1239" i="1"/>
  <c r="D1238" i="1"/>
  <c r="G1238" i="1" s="1"/>
  <c r="C1238" i="1"/>
  <c r="H1237" i="1"/>
  <c r="D1237" i="1"/>
  <c r="G1237" i="1" s="1"/>
  <c r="C1237" i="1"/>
  <c r="H1236" i="1"/>
  <c r="D1236" i="1"/>
  <c r="G1236" i="1" s="1"/>
  <c r="C1236" i="1"/>
  <c r="D1235" i="1"/>
  <c r="C1235" i="1"/>
  <c r="D1234" i="1"/>
  <c r="G1234" i="1" s="1"/>
  <c r="C1234" i="1"/>
  <c r="H1233" i="1"/>
  <c r="D1233" i="1"/>
  <c r="G1233" i="1" s="1"/>
  <c r="C1233" i="1"/>
  <c r="H1232" i="1"/>
  <c r="D1232" i="1"/>
  <c r="G1232" i="1" s="1"/>
  <c r="C1232" i="1"/>
  <c r="D1231" i="1"/>
  <c r="C1231" i="1"/>
  <c r="D1230" i="1"/>
  <c r="G1230" i="1" s="1"/>
  <c r="C1230" i="1"/>
  <c r="D1229" i="1"/>
  <c r="G1229" i="1" s="1"/>
  <c r="C1229" i="1"/>
  <c r="H1228" i="1"/>
  <c r="D1228" i="1"/>
  <c r="G1228" i="1" s="1"/>
  <c r="C1228" i="1"/>
  <c r="D1227" i="1"/>
  <c r="C1227" i="1"/>
  <c r="D1226" i="1"/>
  <c r="G1226" i="1" s="1"/>
  <c r="C1226" i="1"/>
  <c r="H1225" i="1"/>
  <c r="D1225" i="1"/>
  <c r="G1225" i="1" s="1"/>
  <c r="C1225" i="1"/>
  <c r="D1224" i="1"/>
  <c r="G1224" i="1" s="1"/>
  <c r="C1224" i="1"/>
  <c r="C1223" i="1"/>
  <c r="D1222" i="1"/>
  <c r="G1222" i="1" s="1"/>
  <c r="C1222" i="1"/>
  <c r="H1221" i="1"/>
  <c r="D1221" i="1"/>
  <c r="G1221" i="1" s="1"/>
  <c r="C1221" i="1"/>
  <c r="H1220" i="1"/>
  <c r="D1220" i="1"/>
  <c r="G1220" i="1" s="1"/>
  <c r="C1220" i="1"/>
  <c r="D1219" i="1"/>
  <c r="C1219" i="1"/>
  <c r="D1218" i="1"/>
  <c r="G1218" i="1" s="1"/>
  <c r="C1218" i="1"/>
  <c r="H1217" i="1"/>
  <c r="D1217" i="1"/>
  <c r="G1217" i="1" s="1"/>
  <c r="C1217" i="1"/>
  <c r="H1216" i="1"/>
  <c r="D1216" i="1"/>
  <c r="G1216" i="1" s="1"/>
  <c r="C1216" i="1"/>
  <c r="D1215" i="1"/>
  <c r="C1215" i="1"/>
  <c r="D1214" i="1"/>
  <c r="G1214" i="1" s="1"/>
  <c r="C1214" i="1"/>
  <c r="H1213" i="1"/>
  <c r="D1213" i="1"/>
  <c r="G1213" i="1" s="1"/>
  <c r="C1213" i="1"/>
  <c r="H1212" i="1"/>
  <c r="D1212" i="1"/>
  <c r="G1212" i="1" s="1"/>
  <c r="C1212" i="1"/>
  <c r="D1211" i="1"/>
  <c r="C1211" i="1"/>
  <c r="D1210" i="1"/>
  <c r="G1210" i="1" s="1"/>
  <c r="C1210" i="1"/>
  <c r="H1209" i="1"/>
  <c r="D1209" i="1"/>
  <c r="G1209" i="1" s="1"/>
  <c r="C1209" i="1"/>
  <c r="H1208" i="1"/>
  <c r="D1208" i="1"/>
  <c r="G1208" i="1" s="1"/>
  <c r="C1208" i="1"/>
  <c r="D1207" i="1"/>
  <c r="C1207" i="1"/>
  <c r="D1206" i="1"/>
  <c r="C1206" i="1"/>
  <c r="H1205" i="1"/>
  <c r="D1205" i="1"/>
  <c r="G1205" i="1" s="1"/>
  <c r="C1205" i="1"/>
  <c r="H1204" i="1"/>
  <c r="D1204" i="1"/>
  <c r="G1204" i="1" s="1"/>
  <c r="C1204" i="1"/>
  <c r="D1203" i="1"/>
  <c r="C1203" i="1"/>
  <c r="D1202" i="1"/>
  <c r="C1202" i="1"/>
  <c r="C1201" i="1"/>
  <c r="D1200" i="1"/>
  <c r="G1200" i="1" s="1"/>
  <c r="C1200" i="1"/>
  <c r="D1199" i="1"/>
  <c r="C1199" i="1"/>
  <c r="D1198" i="1"/>
  <c r="G1198" i="1" s="1"/>
  <c r="C1198" i="1"/>
  <c r="H1197" i="1"/>
  <c r="D1197" i="1"/>
  <c r="G1197" i="1" s="1"/>
  <c r="C1197" i="1"/>
  <c r="H1196" i="1"/>
  <c r="D1196" i="1"/>
  <c r="G1196" i="1" s="1"/>
  <c r="C1196" i="1"/>
  <c r="D1195" i="1"/>
  <c r="C1195" i="1"/>
  <c r="D1194" i="1"/>
  <c r="G1194" i="1" s="1"/>
  <c r="C1194" i="1"/>
  <c r="H1193" i="1"/>
  <c r="D1193" i="1"/>
  <c r="G1193" i="1" s="1"/>
  <c r="C1193" i="1"/>
  <c r="H1192" i="1"/>
  <c r="D1192" i="1"/>
  <c r="G1192" i="1" s="1"/>
  <c r="C1192" i="1"/>
  <c r="D1191" i="1"/>
  <c r="C1191" i="1"/>
  <c r="D1190" i="1"/>
  <c r="G1190" i="1" s="1"/>
  <c r="C1190" i="1"/>
  <c r="H1189" i="1"/>
  <c r="D1189" i="1"/>
  <c r="G1189" i="1" s="1"/>
  <c r="C1189" i="1"/>
  <c r="D1188" i="1"/>
  <c r="G1188" i="1" s="1"/>
  <c r="C1188" i="1"/>
  <c r="D1187" i="1"/>
  <c r="C1187" i="1"/>
  <c r="D1186" i="1"/>
  <c r="G1186" i="1" s="1"/>
  <c r="C1186" i="1"/>
  <c r="C1185" i="1"/>
  <c r="H1184" i="1"/>
  <c r="D1184" i="1"/>
  <c r="G1184" i="1" s="1"/>
  <c r="C1184" i="1"/>
  <c r="D1183" i="1"/>
  <c r="C1183" i="1"/>
  <c r="D1179" i="1"/>
  <c r="G1179" i="1" s="1"/>
  <c r="C1179" i="1"/>
  <c r="D1178" i="1"/>
  <c r="C1178" i="1"/>
  <c r="D1177" i="1"/>
  <c r="G1177" i="1" s="1"/>
  <c r="C1177" i="1"/>
  <c r="H1176" i="1"/>
  <c r="D1176" i="1"/>
  <c r="G1176" i="1" s="1"/>
  <c r="C1176" i="1"/>
  <c r="H1175" i="1"/>
  <c r="D1175" i="1"/>
  <c r="G1175" i="1" s="1"/>
  <c r="C1175" i="1"/>
  <c r="D1174" i="1"/>
  <c r="C1174" i="1"/>
  <c r="D1173" i="1"/>
  <c r="G1173" i="1" s="1"/>
  <c r="C1173" i="1"/>
  <c r="H1172" i="1"/>
  <c r="D1172" i="1"/>
  <c r="G1172" i="1" s="1"/>
  <c r="C1172" i="1"/>
  <c r="D1171" i="1"/>
  <c r="G1171" i="1" s="1"/>
  <c r="C1171" i="1"/>
  <c r="D1170" i="1"/>
  <c r="C1170" i="1"/>
  <c r="D1169" i="1"/>
  <c r="G1169" i="1" s="1"/>
  <c r="C1169" i="1"/>
  <c r="H1168" i="1"/>
  <c r="D1168" i="1"/>
  <c r="G1168" i="1" s="1"/>
  <c r="C1168" i="1"/>
  <c r="D1167" i="1"/>
  <c r="G1167" i="1" s="1"/>
  <c r="C1167" i="1"/>
  <c r="D1166" i="1"/>
  <c r="C1166" i="1"/>
  <c r="D1165" i="1"/>
  <c r="G1165" i="1" s="1"/>
  <c r="C1165" i="1"/>
  <c r="H1164" i="1"/>
  <c r="D1164" i="1"/>
  <c r="G1164" i="1" s="1"/>
  <c r="C1164" i="1"/>
  <c r="D1163" i="1"/>
  <c r="G1163" i="1" s="1"/>
  <c r="C1163" i="1"/>
  <c r="D1162" i="1"/>
  <c r="C1162" i="1"/>
  <c r="D1161" i="1"/>
  <c r="G1161" i="1" s="1"/>
  <c r="C1161" i="1"/>
  <c r="H1160" i="1"/>
  <c r="D1160" i="1"/>
  <c r="G1160" i="1" s="1"/>
  <c r="C1160" i="1"/>
  <c r="H1159" i="1"/>
  <c r="D1159" i="1"/>
  <c r="G1159" i="1" s="1"/>
  <c r="C1159" i="1"/>
  <c r="D1158" i="1"/>
  <c r="C1158" i="1"/>
  <c r="D1157" i="1"/>
  <c r="G1157" i="1" s="1"/>
  <c r="C1157" i="1"/>
  <c r="H1156" i="1"/>
  <c r="D1156" i="1"/>
  <c r="G1156" i="1" s="1"/>
  <c r="C1156" i="1"/>
  <c r="D1155" i="1"/>
  <c r="G1155" i="1" s="1"/>
  <c r="C1155" i="1"/>
  <c r="D1154" i="1"/>
  <c r="C1154" i="1"/>
  <c r="D1153" i="1"/>
  <c r="G1153" i="1" s="1"/>
  <c r="C1153" i="1"/>
  <c r="D1152" i="1"/>
  <c r="D1151" i="1"/>
  <c r="C1151" i="1"/>
  <c r="D1150" i="1"/>
  <c r="G1150" i="1" s="1"/>
  <c r="C1150" i="1"/>
  <c r="H1149" i="1"/>
  <c r="D1149" i="1"/>
  <c r="G1149" i="1" s="1"/>
  <c r="C1149" i="1"/>
  <c r="D1148" i="1"/>
  <c r="G1148" i="1" s="1"/>
  <c r="C1148" i="1"/>
  <c r="D1147" i="1"/>
  <c r="C1147" i="1"/>
  <c r="D1146" i="1"/>
  <c r="G1146" i="1" s="1"/>
  <c r="C1146" i="1"/>
  <c r="H1145" i="1"/>
  <c r="D1145" i="1"/>
  <c r="G1145" i="1" s="1"/>
  <c r="C1145" i="1"/>
  <c r="H1144" i="1"/>
  <c r="D1144" i="1"/>
  <c r="G1144" i="1" s="1"/>
  <c r="C1144" i="1"/>
  <c r="D1143" i="1"/>
  <c r="C1143" i="1"/>
  <c r="D1142" i="1"/>
  <c r="G1142" i="1" s="1"/>
  <c r="C1142" i="1"/>
  <c r="H1141" i="1"/>
  <c r="D1141" i="1"/>
  <c r="G1141" i="1" s="1"/>
  <c r="C1141" i="1"/>
  <c r="D1140" i="1"/>
  <c r="D1139" i="1"/>
  <c r="G1139" i="1" s="1"/>
  <c r="C1139" i="1"/>
  <c r="H1138" i="1"/>
  <c r="D1138" i="1"/>
  <c r="G1138" i="1" s="1"/>
  <c r="C1138" i="1"/>
  <c r="H1137" i="1"/>
  <c r="D1137" i="1"/>
  <c r="G1137" i="1" s="1"/>
  <c r="C1137" i="1"/>
  <c r="D1136" i="1"/>
  <c r="C1136" i="1"/>
  <c r="D1135" i="1"/>
  <c r="G1135" i="1" s="1"/>
  <c r="C1135" i="1"/>
  <c r="H1134" i="1"/>
  <c r="D1134" i="1"/>
  <c r="G1134" i="1" s="1"/>
  <c r="C1134" i="1"/>
  <c r="H1133" i="1"/>
  <c r="D1133" i="1"/>
  <c r="G1133" i="1" s="1"/>
  <c r="C1133" i="1"/>
  <c r="D1132" i="1"/>
  <c r="C1132" i="1"/>
  <c r="D1131" i="1"/>
  <c r="G1131" i="1" s="1"/>
  <c r="C1131" i="1"/>
  <c r="H1130" i="1"/>
  <c r="D1130" i="1"/>
  <c r="G1130" i="1" s="1"/>
  <c r="C1130" i="1"/>
  <c r="D1129" i="1"/>
  <c r="G1129" i="1" s="1"/>
  <c r="C1129" i="1"/>
  <c r="D1128" i="1"/>
  <c r="C1128" i="1"/>
  <c r="D1127" i="1"/>
  <c r="G1127" i="1" s="1"/>
  <c r="C1127" i="1"/>
  <c r="H1126" i="1"/>
  <c r="D1126" i="1"/>
  <c r="G1126" i="1" s="1"/>
  <c r="C1126" i="1"/>
  <c r="D1125" i="1"/>
  <c r="G1125" i="1" s="1"/>
  <c r="C1125" i="1"/>
  <c r="C1124" i="1"/>
  <c r="D1123" i="1"/>
  <c r="G1123" i="1" s="1"/>
  <c r="C1123" i="1"/>
  <c r="H1122" i="1"/>
  <c r="D1122" i="1"/>
  <c r="G1122" i="1" s="1"/>
  <c r="C1122" i="1"/>
  <c r="H1121" i="1"/>
  <c r="D1121" i="1"/>
  <c r="G1121" i="1" s="1"/>
  <c r="C1121" i="1"/>
  <c r="D1120" i="1"/>
  <c r="C1120" i="1"/>
  <c r="D1119" i="1"/>
  <c r="G1119" i="1" s="1"/>
  <c r="C1119" i="1"/>
  <c r="H1118" i="1"/>
  <c r="D1118" i="1"/>
  <c r="G1118" i="1" s="1"/>
  <c r="C1118" i="1"/>
  <c r="H1117" i="1"/>
  <c r="D1117" i="1"/>
  <c r="G1117" i="1" s="1"/>
  <c r="C1117" i="1"/>
  <c r="D1116" i="1"/>
  <c r="C1116" i="1"/>
  <c r="D1115" i="1"/>
  <c r="G1115" i="1" s="1"/>
  <c r="C1115" i="1"/>
  <c r="H1114" i="1"/>
  <c r="D1114" i="1"/>
  <c r="G1114" i="1" s="1"/>
  <c r="C1114" i="1"/>
  <c r="H1113" i="1"/>
  <c r="D1113" i="1"/>
  <c r="G1113" i="1" s="1"/>
  <c r="C1113" i="1"/>
  <c r="D1112" i="1"/>
  <c r="C1112" i="1"/>
  <c r="D1111" i="1"/>
  <c r="G1111" i="1" s="1"/>
  <c r="C1111" i="1"/>
  <c r="H1110" i="1"/>
  <c r="D1110" i="1"/>
  <c r="G1110" i="1" s="1"/>
  <c r="C1110" i="1"/>
  <c r="H1109" i="1"/>
  <c r="D1109" i="1"/>
  <c r="G1109" i="1" s="1"/>
  <c r="C1109" i="1"/>
  <c r="D1108" i="1"/>
  <c r="C1108" i="1"/>
  <c r="D1107" i="1"/>
  <c r="G1107" i="1" s="1"/>
  <c r="C1107" i="1"/>
  <c r="H1106" i="1"/>
  <c r="D1106" i="1"/>
  <c r="G1106" i="1" s="1"/>
  <c r="C1106" i="1"/>
  <c r="H1105" i="1"/>
  <c r="D1105" i="1"/>
  <c r="G1105" i="1" s="1"/>
  <c r="C1105" i="1"/>
  <c r="D1104" i="1"/>
  <c r="C1104" i="1"/>
  <c r="D1103" i="1"/>
  <c r="G1103" i="1" s="1"/>
  <c r="C1103" i="1"/>
  <c r="H1102" i="1"/>
  <c r="D1102" i="1"/>
  <c r="G1102" i="1" s="1"/>
  <c r="C1102" i="1"/>
  <c r="H1101" i="1"/>
  <c r="D1101" i="1"/>
  <c r="G1101" i="1" s="1"/>
  <c r="C1101" i="1"/>
  <c r="D1100" i="1"/>
  <c r="C1100" i="1"/>
  <c r="D1099" i="1"/>
  <c r="G1099" i="1" s="1"/>
  <c r="C1099" i="1"/>
  <c r="H1098" i="1"/>
  <c r="D1098" i="1"/>
  <c r="G1098" i="1" s="1"/>
  <c r="C1098" i="1"/>
  <c r="H1097" i="1"/>
  <c r="D1097" i="1"/>
  <c r="G1097" i="1" s="1"/>
  <c r="C1097" i="1"/>
  <c r="D1096" i="1"/>
  <c r="C1096" i="1"/>
  <c r="D1095" i="1"/>
  <c r="G1095" i="1" s="1"/>
  <c r="C1095" i="1"/>
  <c r="H1094" i="1"/>
  <c r="D1094" i="1"/>
  <c r="G1094" i="1" s="1"/>
  <c r="C1094" i="1"/>
  <c r="D1092" i="1"/>
  <c r="G1092" i="1" s="1"/>
  <c r="C1092" i="1"/>
  <c r="H1091" i="1"/>
  <c r="D1091" i="1"/>
  <c r="G1091" i="1" s="1"/>
  <c r="C1091" i="1"/>
  <c r="D1090" i="1"/>
  <c r="G1090" i="1" s="1"/>
  <c r="C1090" i="1"/>
  <c r="D1089" i="1"/>
  <c r="C1089" i="1"/>
  <c r="D1088" i="1"/>
  <c r="G1088" i="1" s="1"/>
  <c r="C1088" i="1"/>
  <c r="D1087" i="1"/>
  <c r="G1087" i="1" s="1"/>
  <c r="C1087" i="1"/>
  <c r="H1086" i="1"/>
  <c r="D1086" i="1"/>
  <c r="G1086" i="1" s="1"/>
  <c r="C1086" i="1"/>
  <c r="D1085" i="1"/>
  <c r="C1085" i="1"/>
  <c r="D1084" i="1"/>
  <c r="G1084" i="1" s="1"/>
  <c r="C1084" i="1"/>
  <c r="H1083" i="1"/>
  <c r="D1083" i="1"/>
  <c r="G1083" i="1" s="1"/>
  <c r="C1083" i="1"/>
  <c r="D1082" i="1"/>
  <c r="G1082" i="1" s="1"/>
  <c r="C1082" i="1"/>
  <c r="D1081" i="1"/>
  <c r="C1081" i="1"/>
  <c r="D1080" i="1"/>
  <c r="G1080" i="1" s="1"/>
  <c r="C1080" i="1"/>
  <c r="H1079" i="1"/>
  <c r="D1079" i="1"/>
  <c r="G1079" i="1" s="1"/>
  <c r="C1079" i="1"/>
  <c r="D1078" i="1"/>
  <c r="G1078" i="1" s="1"/>
  <c r="C1078" i="1"/>
  <c r="D1077" i="1"/>
  <c r="C1077" i="1"/>
  <c r="D1076" i="1"/>
  <c r="G1076" i="1" s="1"/>
  <c r="C1076" i="1"/>
  <c r="C1075" i="1"/>
  <c r="D1073" i="1"/>
  <c r="C1073" i="1"/>
  <c r="H1072" i="1"/>
  <c r="D1072" i="1"/>
  <c r="G1072" i="1" s="1"/>
  <c r="C1072" i="1"/>
  <c r="H1071" i="1"/>
  <c r="D1071" i="1"/>
  <c r="G1071" i="1" s="1"/>
  <c r="C1071" i="1"/>
  <c r="D1070" i="1"/>
  <c r="C1070" i="1"/>
  <c r="D1069" i="1"/>
  <c r="C1069" i="1"/>
  <c r="D1068" i="1"/>
  <c r="C1068" i="1"/>
  <c r="D1067" i="1"/>
  <c r="G1067" i="1" s="1"/>
  <c r="C1067" i="1"/>
  <c r="D1066" i="1"/>
  <c r="C1066" i="1"/>
  <c r="D1065" i="1"/>
  <c r="G1065" i="1" s="1"/>
  <c r="C1065" i="1"/>
  <c r="H1064" i="1"/>
  <c r="D1064" i="1"/>
  <c r="G1064" i="1" s="1"/>
  <c r="C1064" i="1"/>
  <c r="H1063" i="1"/>
  <c r="D1063" i="1"/>
  <c r="G1063" i="1" s="1"/>
  <c r="C1063" i="1"/>
  <c r="D1062" i="1"/>
  <c r="C1062" i="1"/>
  <c r="D1061" i="1"/>
  <c r="G1061" i="1" s="1"/>
  <c r="C1061" i="1"/>
  <c r="D1060" i="1"/>
  <c r="G1060" i="1" s="1"/>
  <c r="C1060" i="1"/>
  <c r="D1059" i="1"/>
  <c r="G1059" i="1" s="1"/>
  <c r="C1059" i="1"/>
  <c r="D1058" i="1"/>
  <c r="C1058" i="1"/>
  <c r="D1057" i="1"/>
  <c r="G1057" i="1" s="1"/>
  <c r="C1057" i="1"/>
  <c r="H1056" i="1"/>
  <c r="D1056" i="1"/>
  <c r="G1056" i="1" s="1"/>
  <c r="C1056" i="1"/>
  <c r="D1055" i="1"/>
  <c r="G1055" i="1" s="1"/>
  <c r="C1055" i="1"/>
  <c r="D1054" i="1"/>
  <c r="C1054" i="1"/>
  <c r="D1053" i="1"/>
  <c r="G1053" i="1" s="1"/>
  <c r="C1053" i="1"/>
  <c r="H1052" i="1"/>
  <c r="D1052" i="1"/>
  <c r="G1052" i="1" s="1"/>
  <c r="C1052" i="1"/>
  <c r="D1051" i="1"/>
  <c r="G1051" i="1" s="1"/>
  <c r="C1051" i="1"/>
  <c r="C1050" i="1"/>
  <c r="D1049" i="1"/>
  <c r="G1049" i="1" s="1"/>
  <c r="C1049" i="1"/>
  <c r="H1048" i="1"/>
  <c r="D1048" i="1"/>
  <c r="G1048" i="1" s="1"/>
  <c r="C1048" i="1"/>
  <c r="H1047" i="1"/>
  <c r="D1047" i="1"/>
  <c r="G1047" i="1" s="1"/>
  <c r="C1047" i="1"/>
  <c r="D1046" i="1"/>
  <c r="C1046" i="1"/>
  <c r="D1045" i="1"/>
  <c r="G1045" i="1" s="1"/>
  <c r="C1045" i="1"/>
  <c r="H1044" i="1"/>
  <c r="D1044" i="1"/>
  <c r="G1044" i="1" s="1"/>
  <c r="C1044" i="1"/>
  <c r="D1043" i="1"/>
  <c r="G1043" i="1" s="1"/>
  <c r="C1043" i="1"/>
  <c r="D1042" i="1"/>
  <c r="C1042" i="1"/>
  <c r="D1041" i="1"/>
  <c r="G1041" i="1" s="1"/>
  <c r="C1041" i="1"/>
  <c r="H1040" i="1"/>
  <c r="D1040" i="1"/>
  <c r="G1040" i="1" s="1"/>
  <c r="C1040" i="1"/>
  <c r="D1039" i="1"/>
  <c r="G1039" i="1" s="1"/>
  <c r="C1039" i="1"/>
  <c r="D1038" i="1"/>
  <c r="C1038" i="1"/>
  <c r="D1037" i="1"/>
  <c r="G1037" i="1" s="1"/>
  <c r="C1037" i="1"/>
  <c r="H1036" i="1"/>
  <c r="D1036" i="1"/>
  <c r="G1036" i="1" s="1"/>
  <c r="C1036" i="1"/>
  <c r="D1035" i="1"/>
  <c r="G1035" i="1" s="1"/>
  <c r="C1035" i="1"/>
  <c r="D1034" i="1"/>
  <c r="C1034" i="1"/>
  <c r="D1033" i="1"/>
  <c r="G1033" i="1" s="1"/>
  <c r="C1033" i="1"/>
  <c r="H1032" i="1"/>
  <c r="D1032" i="1"/>
  <c r="G1032" i="1" s="1"/>
  <c r="C1032" i="1"/>
  <c r="D1031" i="1"/>
  <c r="G1031" i="1" s="1"/>
  <c r="C1031" i="1"/>
  <c r="D1030" i="1"/>
  <c r="C1030" i="1"/>
  <c r="D1029" i="1"/>
  <c r="G1029" i="1" s="1"/>
  <c r="C1029" i="1"/>
  <c r="D1028" i="1"/>
  <c r="G1028" i="1" s="1"/>
  <c r="C1028" i="1"/>
  <c r="D1027" i="1"/>
  <c r="G1027" i="1" s="1"/>
  <c r="C1027" i="1"/>
  <c r="D1026" i="1"/>
  <c r="C1026" i="1"/>
  <c r="D1025" i="1"/>
  <c r="G1025" i="1" s="1"/>
  <c r="C1025" i="1"/>
  <c r="C1024" i="1"/>
  <c r="D1023" i="1"/>
  <c r="G1023" i="1" s="1"/>
  <c r="C1023" i="1"/>
  <c r="D1022" i="1"/>
  <c r="C1022" i="1"/>
  <c r="D1021" i="1"/>
  <c r="G1021" i="1" s="1"/>
  <c r="C1021" i="1"/>
  <c r="D1020" i="1"/>
  <c r="G1020" i="1" s="1"/>
  <c r="C1020" i="1"/>
  <c r="D1019" i="1"/>
  <c r="G1019" i="1" s="1"/>
  <c r="C1019" i="1"/>
  <c r="C1018" i="1"/>
  <c r="D1016" i="1"/>
  <c r="G1016" i="1" s="1"/>
  <c r="C1016" i="1"/>
  <c r="D1015" i="1"/>
  <c r="C1015" i="1"/>
  <c r="D1014" i="1"/>
  <c r="G1014" i="1" s="1"/>
  <c r="C1014" i="1"/>
  <c r="C1013" i="1"/>
  <c r="H1010" i="1"/>
  <c r="D1010" i="1"/>
  <c r="G1010" i="1" s="1"/>
  <c r="C1010" i="1"/>
  <c r="D1009" i="1"/>
  <c r="C1009" i="1"/>
  <c r="D1008" i="1"/>
  <c r="G1008" i="1" s="1"/>
  <c r="C1008" i="1"/>
  <c r="H1007" i="1"/>
  <c r="D1007" i="1"/>
  <c r="G1007" i="1" s="1"/>
  <c r="C1007" i="1"/>
  <c r="D1006" i="1"/>
  <c r="G1006" i="1" s="1"/>
  <c r="C1006" i="1"/>
  <c r="D1005" i="1"/>
  <c r="C1005" i="1"/>
  <c r="D1004" i="1"/>
  <c r="G1004" i="1" s="1"/>
  <c r="C1004" i="1"/>
  <c r="H1003" i="1"/>
  <c r="D1003" i="1"/>
  <c r="G1003" i="1" s="1"/>
  <c r="C1003" i="1"/>
  <c r="D1002" i="1"/>
  <c r="G1002" i="1" s="1"/>
  <c r="C1002" i="1"/>
  <c r="D1001" i="1"/>
  <c r="C1001" i="1"/>
  <c r="D1000" i="1"/>
  <c r="G1000" i="1" s="1"/>
  <c r="C1000" i="1"/>
  <c r="H999" i="1"/>
  <c r="D999" i="1"/>
  <c r="G999" i="1" s="1"/>
  <c r="C999" i="1"/>
  <c r="D998" i="1"/>
  <c r="G998" i="1" s="1"/>
  <c r="C998" i="1"/>
  <c r="D997" i="1"/>
  <c r="C997" i="1"/>
  <c r="D996" i="1"/>
  <c r="G996" i="1" s="1"/>
  <c r="C996" i="1"/>
  <c r="H995" i="1"/>
  <c r="D995" i="1"/>
  <c r="G995" i="1" s="1"/>
  <c r="C995" i="1"/>
  <c r="D994" i="1"/>
  <c r="G994" i="1" s="1"/>
  <c r="C994" i="1"/>
  <c r="D993" i="1"/>
  <c r="C993" i="1"/>
  <c r="D992" i="1"/>
  <c r="G992" i="1" s="1"/>
  <c r="C992" i="1"/>
  <c r="H991" i="1"/>
  <c r="D991" i="1"/>
  <c r="G991" i="1" s="1"/>
  <c r="C991" i="1"/>
  <c r="D990" i="1"/>
  <c r="G990" i="1" s="1"/>
  <c r="C990" i="1"/>
  <c r="D989" i="1"/>
  <c r="C989" i="1"/>
  <c r="D988" i="1"/>
  <c r="G988" i="1" s="1"/>
  <c r="C988" i="1"/>
  <c r="H987" i="1"/>
  <c r="D987" i="1"/>
  <c r="G987" i="1" s="1"/>
  <c r="C987" i="1"/>
  <c r="D986" i="1"/>
  <c r="G986" i="1" s="1"/>
  <c r="C986" i="1"/>
  <c r="D985" i="1"/>
  <c r="C985" i="1"/>
  <c r="D984" i="1"/>
  <c r="G984" i="1" s="1"/>
  <c r="C984" i="1"/>
  <c r="H983" i="1"/>
  <c r="D983" i="1"/>
  <c r="G983" i="1" s="1"/>
  <c r="C983" i="1"/>
  <c r="D982" i="1"/>
  <c r="G982" i="1" s="1"/>
  <c r="C982" i="1"/>
  <c r="D981" i="1"/>
  <c r="C981" i="1"/>
  <c r="D980" i="1"/>
  <c r="G980" i="1" s="1"/>
  <c r="C980" i="1"/>
  <c r="H979" i="1"/>
  <c r="D979" i="1"/>
  <c r="G979" i="1" s="1"/>
  <c r="C979" i="1"/>
  <c r="D978" i="1"/>
  <c r="G978" i="1" s="1"/>
  <c r="C978" i="1"/>
  <c r="D977" i="1"/>
  <c r="C977" i="1"/>
  <c r="D976" i="1"/>
  <c r="G976" i="1" s="1"/>
  <c r="C976" i="1"/>
  <c r="H975" i="1"/>
  <c r="D975" i="1"/>
  <c r="G975" i="1" s="1"/>
  <c r="C975" i="1"/>
  <c r="D974" i="1"/>
  <c r="G974" i="1" s="1"/>
  <c r="C974" i="1"/>
  <c r="D973" i="1"/>
  <c r="C973" i="1"/>
  <c r="D972" i="1"/>
  <c r="G972" i="1" s="1"/>
  <c r="C972" i="1"/>
  <c r="H971" i="1"/>
  <c r="D971" i="1"/>
  <c r="G971" i="1" s="1"/>
  <c r="C971" i="1"/>
  <c r="D970" i="1"/>
  <c r="G970" i="1" s="1"/>
  <c r="C970" i="1"/>
  <c r="D969" i="1"/>
  <c r="C969" i="1"/>
  <c r="D968" i="1"/>
  <c r="G968" i="1" s="1"/>
  <c r="C968" i="1"/>
  <c r="H967" i="1"/>
  <c r="D967" i="1"/>
  <c r="G967" i="1" s="1"/>
  <c r="C967" i="1"/>
  <c r="D966" i="1"/>
  <c r="G966" i="1" s="1"/>
  <c r="C966" i="1"/>
  <c r="D965" i="1"/>
  <c r="C965" i="1"/>
  <c r="D964" i="1"/>
  <c r="G964" i="1" s="1"/>
  <c r="C964" i="1"/>
  <c r="H963" i="1"/>
  <c r="D963" i="1"/>
  <c r="G963" i="1" s="1"/>
  <c r="C963" i="1"/>
  <c r="D962" i="1"/>
  <c r="G962" i="1" s="1"/>
  <c r="C962" i="1"/>
  <c r="D961" i="1"/>
  <c r="C961" i="1"/>
  <c r="D960" i="1"/>
  <c r="G960" i="1" s="1"/>
  <c r="C960" i="1"/>
  <c r="H959" i="1"/>
  <c r="D959" i="1"/>
  <c r="G959" i="1" s="1"/>
  <c r="C959" i="1"/>
  <c r="D958" i="1"/>
  <c r="G958" i="1" s="1"/>
  <c r="C958" i="1"/>
  <c r="D957" i="1"/>
  <c r="C957" i="1"/>
  <c r="D956" i="1"/>
  <c r="G956" i="1" s="1"/>
  <c r="C956" i="1"/>
  <c r="H955" i="1"/>
  <c r="D955" i="1"/>
  <c r="G955" i="1" s="1"/>
  <c r="C955" i="1"/>
  <c r="D954" i="1"/>
  <c r="G954" i="1" s="1"/>
  <c r="C954" i="1"/>
  <c r="D953" i="1"/>
  <c r="C953" i="1"/>
  <c r="D952" i="1"/>
  <c r="G952" i="1" s="1"/>
  <c r="C952" i="1"/>
  <c r="H951" i="1"/>
  <c r="D951" i="1"/>
  <c r="G951" i="1" s="1"/>
  <c r="C951" i="1"/>
  <c r="D950" i="1"/>
  <c r="G950" i="1" s="1"/>
  <c r="C950" i="1"/>
  <c r="D949" i="1"/>
  <c r="C949" i="1"/>
  <c r="D948" i="1"/>
  <c r="G948" i="1" s="1"/>
  <c r="C948" i="1"/>
  <c r="H947" i="1"/>
  <c r="D947" i="1"/>
  <c r="G947" i="1" s="1"/>
  <c r="C947" i="1"/>
  <c r="D946" i="1"/>
  <c r="G946" i="1" s="1"/>
  <c r="C946" i="1"/>
  <c r="D945" i="1"/>
  <c r="C945" i="1"/>
  <c r="D944" i="1"/>
  <c r="G944" i="1" s="1"/>
  <c r="C944" i="1"/>
  <c r="H943" i="1"/>
  <c r="D943" i="1"/>
  <c r="G943" i="1" s="1"/>
  <c r="C943" i="1"/>
  <c r="D942" i="1"/>
  <c r="G942" i="1" s="1"/>
  <c r="C942" i="1"/>
  <c r="D941" i="1"/>
  <c r="C941" i="1"/>
  <c r="D940" i="1"/>
  <c r="G940" i="1" s="1"/>
  <c r="C940" i="1"/>
  <c r="H939" i="1"/>
  <c r="D939" i="1"/>
  <c r="G939" i="1" s="1"/>
  <c r="C939" i="1"/>
  <c r="D938" i="1"/>
  <c r="G938" i="1" s="1"/>
  <c r="C938" i="1"/>
  <c r="D937" i="1"/>
  <c r="C937" i="1"/>
  <c r="D936" i="1"/>
  <c r="G936" i="1" s="1"/>
  <c r="C936" i="1"/>
  <c r="H935" i="1"/>
  <c r="D935" i="1"/>
  <c r="G935" i="1" s="1"/>
  <c r="C935" i="1"/>
  <c r="D934" i="1"/>
  <c r="G934" i="1" s="1"/>
  <c r="C934" i="1"/>
  <c r="D933" i="1"/>
  <c r="C933" i="1"/>
  <c r="D932" i="1"/>
  <c r="G932" i="1" s="1"/>
  <c r="C932" i="1"/>
  <c r="H931" i="1"/>
  <c r="D931" i="1"/>
  <c r="G931" i="1" s="1"/>
  <c r="C931" i="1"/>
  <c r="D930" i="1"/>
  <c r="G930" i="1" s="1"/>
  <c r="C930" i="1"/>
  <c r="D929" i="1"/>
  <c r="C929" i="1"/>
  <c r="D928" i="1"/>
  <c r="G928" i="1" s="1"/>
  <c r="C928" i="1"/>
  <c r="H927" i="1"/>
  <c r="D927" i="1"/>
  <c r="G927" i="1" s="1"/>
  <c r="C927" i="1"/>
  <c r="D926" i="1"/>
  <c r="G926" i="1" s="1"/>
  <c r="C926" i="1"/>
  <c r="D925" i="1"/>
  <c r="C925" i="1"/>
  <c r="D924" i="1"/>
  <c r="G924" i="1" s="1"/>
  <c r="C924" i="1"/>
  <c r="H923" i="1"/>
  <c r="D923" i="1"/>
  <c r="G923" i="1" s="1"/>
  <c r="C923" i="1"/>
  <c r="D922" i="1"/>
  <c r="G922" i="1" s="1"/>
  <c r="C922" i="1"/>
  <c r="D921" i="1"/>
  <c r="C921" i="1"/>
  <c r="D920" i="1"/>
  <c r="G920" i="1" s="1"/>
  <c r="C920" i="1"/>
  <c r="H919" i="1"/>
  <c r="D919" i="1"/>
  <c r="G919" i="1" s="1"/>
  <c r="C919" i="1"/>
  <c r="D918" i="1"/>
  <c r="G918" i="1" s="1"/>
  <c r="C918" i="1"/>
  <c r="D917" i="1"/>
  <c r="C917" i="1"/>
  <c r="D916" i="1"/>
  <c r="G916" i="1" s="1"/>
  <c r="C916" i="1"/>
  <c r="H915" i="1"/>
  <c r="D915" i="1"/>
  <c r="G915" i="1" s="1"/>
  <c r="C915" i="1"/>
  <c r="D914" i="1"/>
  <c r="G914" i="1" s="1"/>
  <c r="C914" i="1"/>
  <c r="D913" i="1"/>
  <c r="C913" i="1"/>
  <c r="D912" i="1"/>
  <c r="G912" i="1" s="1"/>
  <c r="C912" i="1"/>
  <c r="H911" i="1"/>
  <c r="D911" i="1"/>
  <c r="G911" i="1" s="1"/>
  <c r="C911" i="1"/>
  <c r="D910" i="1"/>
  <c r="G910" i="1" s="1"/>
  <c r="C910" i="1"/>
  <c r="D909" i="1"/>
  <c r="C909" i="1"/>
  <c r="D908" i="1"/>
  <c r="G908" i="1" s="1"/>
  <c r="C908" i="1"/>
  <c r="H907" i="1"/>
  <c r="D907" i="1"/>
  <c r="G907" i="1" s="1"/>
  <c r="C907" i="1"/>
  <c r="D906" i="1"/>
  <c r="G906" i="1" s="1"/>
  <c r="C906" i="1"/>
  <c r="D905" i="1"/>
  <c r="C905" i="1"/>
  <c r="D904" i="1"/>
  <c r="G904" i="1" s="1"/>
  <c r="C904" i="1"/>
  <c r="H903" i="1"/>
  <c r="D903" i="1"/>
  <c r="G903" i="1" s="1"/>
  <c r="C903" i="1"/>
  <c r="D902" i="1"/>
  <c r="G902" i="1" s="1"/>
  <c r="C902" i="1"/>
  <c r="D901" i="1"/>
  <c r="C901" i="1"/>
  <c r="D900" i="1"/>
  <c r="G900" i="1" s="1"/>
  <c r="C900" i="1"/>
  <c r="H899" i="1"/>
  <c r="D899" i="1"/>
  <c r="G899" i="1" s="1"/>
  <c r="C899" i="1"/>
  <c r="D898" i="1"/>
  <c r="G898" i="1" s="1"/>
  <c r="C898" i="1"/>
  <c r="D897" i="1"/>
  <c r="C897" i="1"/>
  <c r="D896" i="1"/>
  <c r="G896" i="1" s="1"/>
  <c r="C896" i="1"/>
  <c r="H895" i="1"/>
  <c r="D895" i="1"/>
  <c r="G895" i="1" s="1"/>
  <c r="C895" i="1"/>
  <c r="D894" i="1"/>
  <c r="G894" i="1" s="1"/>
  <c r="C894" i="1"/>
  <c r="D893" i="1"/>
  <c r="C893" i="1"/>
  <c r="D892" i="1"/>
  <c r="G892" i="1" s="1"/>
  <c r="C892" i="1"/>
  <c r="H891" i="1"/>
  <c r="D891" i="1"/>
  <c r="G891" i="1" s="1"/>
  <c r="C891" i="1"/>
  <c r="D890" i="1"/>
  <c r="G890" i="1" s="1"/>
  <c r="C890" i="1"/>
  <c r="D889" i="1"/>
  <c r="C889" i="1"/>
  <c r="D888" i="1"/>
  <c r="G888" i="1" s="1"/>
  <c r="C888" i="1"/>
  <c r="H887" i="1"/>
  <c r="D887" i="1"/>
  <c r="G887" i="1" s="1"/>
  <c r="C887" i="1"/>
  <c r="D886" i="1"/>
  <c r="G886" i="1" s="1"/>
  <c r="C886" i="1"/>
  <c r="D885" i="1"/>
  <c r="C885" i="1"/>
  <c r="D884" i="1"/>
  <c r="G884" i="1" s="1"/>
  <c r="C884" i="1"/>
  <c r="H883" i="1"/>
  <c r="D883" i="1"/>
  <c r="G883" i="1" s="1"/>
  <c r="C883" i="1"/>
  <c r="D882" i="1"/>
  <c r="G882" i="1" s="1"/>
  <c r="C882" i="1"/>
  <c r="D881" i="1"/>
  <c r="C881" i="1"/>
  <c r="D880" i="1"/>
  <c r="G880" i="1" s="1"/>
  <c r="C880" i="1"/>
  <c r="H879" i="1"/>
  <c r="D879" i="1"/>
  <c r="G879" i="1" s="1"/>
  <c r="C879" i="1"/>
  <c r="D878" i="1"/>
  <c r="G878" i="1" s="1"/>
  <c r="C878" i="1"/>
  <c r="D877" i="1"/>
  <c r="C877" i="1"/>
  <c r="D876" i="1"/>
  <c r="G876" i="1" s="1"/>
  <c r="C876" i="1"/>
  <c r="H875" i="1"/>
  <c r="D875" i="1"/>
  <c r="G875" i="1" s="1"/>
  <c r="C875" i="1"/>
  <c r="D874" i="1"/>
  <c r="G874" i="1" s="1"/>
  <c r="C874" i="1"/>
  <c r="D873" i="1"/>
  <c r="C873" i="1"/>
  <c r="D872" i="1"/>
  <c r="G872" i="1" s="1"/>
  <c r="C872" i="1"/>
  <c r="H871" i="1"/>
  <c r="D871" i="1"/>
  <c r="G871" i="1" s="1"/>
  <c r="C871" i="1"/>
  <c r="D870" i="1"/>
  <c r="G870" i="1" s="1"/>
  <c r="C870" i="1"/>
  <c r="D869" i="1"/>
  <c r="C869" i="1"/>
  <c r="D868" i="1"/>
  <c r="G868" i="1" s="1"/>
  <c r="C868" i="1"/>
  <c r="H867" i="1"/>
  <c r="D867" i="1"/>
  <c r="G867" i="1" s="1"/>
  <c r="C867" i="1"/>
  <c r="D866" i="1"/>
  <c r="G866" i="1" s="1"/>
  <c r="C866" i="1"/>
  <c r="D865" i="1"/>
  <c r="C865" i="1"/>
  <c r="D864" i="1"/>
  <c r="G864" i="1" s="1"/>
  <c r="C864" i="1"/>
  <c r="H863" i="1"/>
  <c r="D863" i="1"/>
  <c r="G863" i="1" s="1"/>
  <c r="C863" i="1"/>
  <c r="D862" i="1"/>
  <c r="G862" i="1" s="1"/>
  <c r="C862" i="1"/>
  <c r="D861" i="1"/>
  <c r="C861" i="1"/>
  <c r="D860" i="1"/>
  <c r="G860" i="1" s="1"/>
  <c r="C860" i="1"/>
  <c r="H859" i="1"/>
  <c r="D859" i="1"/>
  <c r="G859" i="1" s="1"/>
  <c r="C859" i="1"/>
  <c r="D858" i="1"/>
  <c r="G858" i="1" s="1"/>
  <c r="C858" i="1"/>
  <c r="D857" i="1"/>
  <c r="C857" i="1"/>
  <c r="D856" i="1"/>
  <c r="G856" i="1" s="1"/>
  <c r="C856" i="1"/>
  <c r="H855" i="1"/>
  <c r="D855" i="1"/>
  <c r="G855" i="1" s="1"/>
  <c r="C855" i="1"/>
  <c r="D854" i="1"/>
  <c r="G854" i="1" s="1"/>
  <c r="C854" i="1"/>
  <c r="D853" i="1"/>
  <c r="C853" i="1"/>
  <c r="D852" i="1"/>
  <c r="G852" i="1" s="1"/>
  <c r="C852" i="1"/>
  <c r="H851" i="1"/>
  <c r="D851" i="1"/>
  <c r="G851" i="1" s="1"/>
  <c r="C851" i="1"/>
  <c r="D850" i="1"/>
  <c r="G850" i="1" s="1"/>
  <c r="C850" i="1"/>
  <c r="D849" i="1"/>
  <c r="C849" i="1"/>
  <c r="D848" i="1"/>
  <c r="G848" i="1" s="1"/>
  <c r="C848" i="1"/>
  <c r="H847" i="1"/>
  <c r="D847" i="1"/>
  <c r="G847" i="1" s="1"/>
  <c r="C847" i="1"/>
  <c r="D846" i="1"/>
  <c r="G846" i="1" s="1"/>
  <c r="C846" i="1"/>
  <c r="D845" i="1"/>
  <c r="C845" i="1"/>
  <c r="D844" i="1"/>
  <c r="G844" i="1" s="1"/>
  <c r="C844" i="1"/>
  <c r="H843" i="1"/>
  <c r="D843" i="1"/>
  <c r="G843" i="1" s="1"/>
  <c r="C843" i="1"/>
  <c r="D842" i="1"/>
  <c r="G842" i="1" s="1"/>
  <c r="C842" i="1"/>
  <c r="D841" i="1"/>
  <c r="C841" i="1"/>
  <c r="D840" i="1"/>
  <c r="G840" i="1" s="1"/>
  <c r="C840" i="1"/>
  <c r="H839" i="1"/>
  <c r="D839" i="1"/>
  <c r="G839" i="1" s="1"/>
  <c r="C839" i="1"/>
  <c r="D838" i="1"/>
  <c r="G838" i="1" s="1"/>
  <c r="C838" i="1"/>
  <c r="D837" i="1"/>
  <c r="C837" i="1"/>
  <c r="D836" i="1"/>
  <c r="G836" i="1" s="1"/>
  <c r="C836" i="1"/>
  <c r="H835" i="1"/>
  <c r="D835" i="1"/>
  <c r="G835" i="1" s="1"/>
  <c r="C835" i="1"/>
  <c r="D834" i="1"/>
  <c r="G834" i="1" s="1"/>
  <c r="C834" i="1"/>
  <c r="D833" i="1"/>
  <c r="C833" i="1"/>
  <c r="D832" i="1"/>
  <c r="G832" i="1" s="1"/>
  <c r="C832" i="1"/>
  <c r="H831" i="1"/>
  <c r="D831" i="1"/>
  <c r="G831" i="1" s="1"/>
  <c r="C831" i="1"/>
  <c r="D830" i="1"/>
  <c r="G830" i="1" s="1"/>
  <c r="C830" i="1"/>
  <c r="D829" i="1"/>
  <c r="C829" i="1"/>
  <c r="D828" i="1"/>
  <c r="G828" i="1" s="1"/>
  <c r="C828" i="1"/>
  <c r="H827" i="1"/>
  <c r="D827" i="1"/>
  <c r="G827" i="1" s="1"/>
  <c r="C827" i="1"/>
  <c r="D826" i="1"/>
  <c r="G826" i="1" s="1"/>
  <c r="C826" i="1"/>
  <c r="D825" i="1"/>
  <c r="C825" i="1"/>
  <c r="D824" i="1"/>
  <c r="G824" i="1" s="1"/>
  <c r="C824" i="1"/>
  <c r="H823" i="1"/>
  <c r="D823" i="1"/>
  <c r="G823" i="1" s="1"/>
  <c r="C823" i="1"/>
  <c r="D822" i="1"/>
  <c r="G822" i="1" s="1"/>
  <c r="C822" i="1"/>
  <c r="D821" i="1"/>
  <c r="C821" i="1"/>
  <c r="D820" i="1"/>
  <c r="G820" i="1" s="1"/>
  <c r="C820" i="1"/>
  <c r="H819" i="1"/>
  <c r="D819" i="1"/>
  <c r="G819" i="1" s="1"/>
  <c r="C819" i="1"/>
  <c r="D818" i="1"/>
  <c r="G818" i="1" s="1"/>
  <c r="C818" i="1"/>
  <c r="D817" i="1"/>
  <c r="C817" i="1"/>
  <c r="D816" i="1"/>
  <c r="G816" i="1" s="1"/>
  <c r="C816" i="1"/>
  <c r="H815" i="1"/>
  <c r="D815" i="1"/>
  <c r="G815" i="1" s="1"/>
  <c r="C815" i="1"/>
  <c r="D814" i="1"/>
  <c r="G814" i="1" s="1"/>
  <c r="C814" i="1"/>
  <c r="D813" i="1"/>
  <c r="C813" i="1"/>
  <c r="D812" i="1"/>
  <c r="G812" i="1" s="1"/>
  <c r="C812" i="1"/>
  <c r="H811" i="1"/>
  <c r="D811" i="1"/>
  <c r="G811" i="1" s="1"/>
  <c r="C811" i="1"/>
  <c r="D810" i="1"/>
  <c r="G810" i="1" s="1"/>
  <c r="C810" i="1"/>
  <c r="D809" i="1"/>
  <c r="C809" i="1"/>
  <c r="D808" i="1"/>
  <c r="G808" i="1" s="1"/>
  <c r="C808" i="1"/>
  <c r="H807" i="1"/>
  <c r="D807" i="1"/>
  <c r="G807" i="1" s="1"/>
  <c r="C807" i="1"/>
  <c r="D806" i="1"/>
  <c r="G806" i="1" s="1"/>
  <c r="C806" i="1"/>
  <c r="D805" i="1"/>
  <c r="C805" i="1"/>
  <c r="D804" i="1"/>
  <c r="G804" i="1" s="1"/>
  <c r="C804" i="1"/>
  <c r="H803" i="1"/>
  <c r="D803" i="1"/>
  <c r="G803" i="1" s="1"/>
  <c r="C803" i="1"/>
  <c r="D802" i="1"/>
  <c r="G802" i="1" s="1"/>
  <c r="C802" i="1"/>
  <c r="D801" i="1"/>
  <c r="C801" i="1"/>
  <c r="D800" i="1"/>
  <c r="G800" i="1" s="1"/>
  <c r="C800" i="1"/>
  <c r="H799" i="1"/>
  <c r="D799" i="1"/>
  <c r="G799" i="1" s="1"/>
  <c r="C799" i="1"/>
  <c r="D798" i="1"/>
  <c r="G798" i="1" s="1"/>
  <c r="C798" i="1"/>
  <c r="D797" i="1"/>
  <c r="C797" i="1"/>
  <c r="D796" i="1"/>
  <c r="G796" i="1" s="1"/>
  <c r="C796" i="1"/>
  <c r="H795" i="1"/>
  <c r="D795" i="1"/>
  <c r="G795" i="1" s="1"/>
  <c r="C795" i="1"/>
  <c r="D794" i="1"/>
  <c r="G794" i="1" s="1"/>
  <c r="C794" i="1"/>
  <c r="D793" i="1"/>
  <c r="C793" i="1"/>
  <c r="D792" i="1"/>
  <c r="G792" i="1" s="1"/>
  <c r="C792" i="1"/>
  <c r="H791" i="1"/>
  <c r="D791" i="1"/>
  <c r="G791" i="1" s="1"/>
  <c r="C791" i="1"/>
  <c r="D790" i="1"/>
  <c r="G790" i="1" s="1"/>
  <c r="C790" i="1"/>
  <c r="D789" i="1"/>
  <c r="C789" i="1"/>
  <c r="D788" i="1"/>
  <c r="G788" i="1" s="1"/>
  <c r="C788" i="1"/>
  <c r="H787" i="1"/>
  <c r="D787" i="1"/>
  <c r="G787" i="1" s="1"/>
  <c r="C787" i="1"/>
  <c r="D786" i="1"/>
  <c r="G786" i="1" s="1"/>
  <c r="C786" i="1"/>
  <c r="D785" i="1"/>
  <c r="C785" i="1"/>
  <c r="D784" i="1"/>
  <c r="G784" i="1" s="1"/>
  <c r="C784" i="1"/>
  <c r="H783" i="1"/>
  <c r="D783" i="1"/>
  <c r="G783" i="1" s="1"/>
  <c r="C783" i="1"/>
  <c r="D782" i="1"/>
  <c r="G782" i="1" s="1"/>
  <c r="C782" i="1"/>
  <c r="D781" i="1"/>
  <c r="C781" i="1"/>
  <c r="D780" i="1"/>
  <c r="G780" i="1" s="1"/>
  <c r="C780" i="1"/>
  <c r="H779" i="1"/>
  <c r="D779" i="1"/>
  <c r="G779" i="1" s="1"/>
  <c r="C779" i="1"/>
  <c r="D778" i="1"/>
  <c r="G778" i="1" s="1"/>
  <c r="C778" i="1"/>
  <c r="D777" i="1"/>
  <c r="C777" i="1"/>
  <c r="D776" i="1"/>
  <c r="G776" i="1" s="1"/>
  <c r="C776" i="1"/>
  <c r="H775" i="1"/>
  <c r="D775" i="1"/>
  <c r="G775" i="1" s="1"/>
  <c r="C775" i="1"/>
  <c r="D774" i="1"/>
  <c r="G774" i="1" s="1"/>
  <c r="C774" i="1"/>
  <c r="D773" i="1"/>
  <c r="C773" i="1"/>
  <c r="D772" i="1"/>
  <c r="G772" i="1" s="1"/>
  <c r="C772" i="1"/>
  <c r="H771" i="1"/>
  <c r="D771" i="1"/>
  <c r="G771" i="1" s="1"/>
  <c r="C771" i="1"/>
  <c r="D770" i="1"/>
  <c r="G770" i="1" s="1"/>
  <c r="C770" i="1"/>
  <c r="D769" i="1"/>
  <c r="C769" i="1"/>
  <c r="D768" i="1"/>
  <c r="G768" i="1" s="1"/>
  <c r="C768" i="1"/>
  <c r="H767" i="1"/>
  <c r="D767" i="1"/>
  <c r="G767" i="1" s="1"/>
  <c r="C767" i="1"/>
  <c r="D766" i="1"/>
  <c r="G766" i="1" s="1"/>
  <c r="C766" i="1"/>
  <c r="D765" i="1"/>
  <c r="C765" i="1"/>
  <c r="D764" i="1"/>
  <c r="G764" i="1" s="1"/>
  <c r="C764" i="1"/>
  <c r="H763" i="1"/>
  <c r="D763" i="1"/>
  <c r="G763" i="1" s="1"/>
  <c r="C763" i="1"/>
  <c r="D762" i="1"/>
  <c r="G762" i="1" s="1"/>
  <c r="C762" i="1"/>
  <c r="D761" i="1"/>
  <c r="C761" i="1"/>
  <c r="D760" i="1"/>
  <c r="G760" i="1" s="1"/>
  <c r="C760" i="1"/>
  <c r="H759" i="1"/>
  <c r="D759" i="1"/>
  <c r="G759" i="1" s="1"/>
  <c r="C759" i="1"/>
  <c r="D758" i="1"/>
  <c r="G758" i="1" s="1"/>
  <c r="C758" i="1"/>
  <c r="D757" i="1"/>
  <c r="C757" i="1"/>
  <c r="D756" i="1"/>
  <c r="G756" i="1" s="1"/>
  <c r="C756" i="1"/>
  <c r="H755" i="1"/>
  <c r="D755" i="1"/>
  <c r="G755" i="1" s="1"/>
  <c r="C755" i="1"/>
  <c r="D754" i="1"/>
  <c r="G754" i="1" s="1"/>
  <c r="C754" i="1"/>
  <c r="D753" i="1"/>
  <c r="C753" i="1"/>
  <c r="D752" i="1"/>
  <c r="G752" i="1" s="1"/>
  <c r="C752" i="1"/>
  <c r="H751" i="1"/>
  <c r="D751" i="1"/>
  <c r="G751" i="1" s="1"/>
  <c r="C751" i="1"/>
  <c r="D750" i="1"/>
  <c r="G750" i="1" s="1"/>
  <c r="C750" i="1"/>
  <c r="D749" i="1"/>
  <c r="C749" i="1"/>
  <c r="D748" i="1"/>
  <c r="G748" i="1" s="1"/>
  <c r="C748" i="1"/>
  <c r="H747" i="1"/>
  <c r="D747" i="1"/>
  <c r="G747" i="1" s="1"/>
  <c r="C747" i="1"/>
  <c r="D746" i="1"/>
  <c r="G746" i="1" s="1"/>
  <c r="C746" i="1"/>
  <c r="D745" i="1"/>
  <c r="C745" i="1"/>
  <c r="D744" i="1"/>
  <c r="G744" i="1" s="1"/>
  <c r="C744" i="1"/>
  <c r="H743" i="1"/>
  <c r="D743" i="1"/>
  <c r="G743" i="1" s="1"/>
  <c r="C743" i="1"/>
  <c r="D742" i="1"/>
  <c r="G742" i="1" s="1"/>
  <c r="C742" i="1"/>
  <c r="D741" i="1"/>
  <c r="C741" i="1"/>
  <c r="D740" i="1"/>
  <c r="G740" i="1" s="1"/>
  <c r="C740" i="1"/>
  <c r="H739" i="1"/>
  <c r="D739" i="1"/>
  <c r="G739" i="1" s="1"/>
  <c r="C739" i="1"/>
  <c r="D738" i="1"/>
  <c r="G738" i="1" s="1"/>
  <c r="C738" i="1"/>
  <c r="D737" i="1"/>
  <c r="C737" i="1"/>
  <c r="D736" i="1"/>
  <c r="G736" i="1" s="1"/>
  <c r="C736" i="1"/>
  <c r="D735" i="1"/>
  <c r="G735" i="1" s="1"/>
  <c r="C735" i="1"/>
  <c r="D734" i="1"/>
  <c r="G734" i="1" s="1"/>
  <c r="C734" i="1"/>
  <c r="D733" i="1"/>
  <c r="C733" i="1"/>
  <c r="D732" i="1"/>
  <c r="G732" i="1" s="1"/>
  <c r="C732" i="1"/>
  <c r="H731" i="1"/>
  <c r="D731" i="1"/>
  <c r="G731" i="1" s="1"/>
  <c r="C731" i="1"/>
  <c r="D730" i="1"/>
  <c r="G730" i="1" s="1"/>
  <c r="C730" i="1"/>
  <c r="D729" i="1"/>
  <c r="C729" i="1"/>
  <c r="D728" i="1"/>
  <c r="G728" i="1" s="1"/>
  <c r="C728" i="1"/>
  <c r="D727" i="1"/>
  <c r="G727" i="1" s="1"/>
  <c r="C727" i="1"/>
  <c r="D726" i="1"/>
  <c r="G726" i="1" s="1"/>
  <c r="C726" i="1"/>
  <c r="D725" i="1"/>
  <c r="C725" i="1"/>
  <c r="D724" i="1"/>
  <c r="G724" i="1" s="1"/>
  <c r="C724" i="1"/>
  <c r="H723" i="1"/>
  <c r="D723" i="1"/>
  <c r="G723" i="1" s="1"/>
  <c r="C723" i="1"/>
  <c r="D722" i="1"/>
  <c r="G722" i="1" s="1"/>
  <c r="C722" i="1"/>
  <c r="D721" i="1"/>
  <c r="C721" i="1"/>
  <c r="D720" i="1"/>
  <c r="G720" i="1" s="1"/>
  <c r="C720" i="1"/>
  <c r="D719" i="1"/>
  <c r="G719" i="1" s="1"/>
  <c r="C719" i="1"/>
  <c r="D718" i="1"/>
  <c r="G718" i="1" s="1"/>
  <c r="C718" i="1"/>
  <c r="D717" i="1"/>
  <c r="C717" i="1"/>
  <c r="D716" i="1"/>
  <c r="G716" i="1" s="1"/>
  <c r="C716" i="1"/>
  <c r="H715" i="1"/>
  <c r="D715" i="1"/>
  <c r="G715" i="1" s="1"/>
  <c r="C715" i="1"/>
  <c r="D714" i="1"/>
  <c r="G714" i="1" s="1"/>
  <c r="C714" i="1"/>
  <c r="D713" i="1"/>
  <c r="C713" i="1"/>
  <c r="D712" i="1"/>
  <c r="G712" i="1" s="1"/>
  <c r="C712" i="1"/>
  <c r="H711" i="1"/>
  <c r="D711" i="1"/>
  <c r="G711" i="1" s="1"/>
  <c r="C711" i="1"/>
  <c r="D710" i="1"/>
  <c r="G710" i="1" s="1"/>
  <c r="C710" i="1"/>
  <c r="D709" i="1"/>
  <c r="C709" i="1"/>
  <c r="D708" i="1"/>
  <c r="G708" i="1" s="1"/>
  <c r="C708" i="1"/>
  <c r="H707" i="1"/>
  <c r="D707" i="1"/>
  <c r="G707" i="1" s="1"/>
  <c r="C707" i="1"/>
  <c r="D706" i="1"/>
  <c r="G706" i="1" s="1"/>
  <c r="C706" i="1"/>
  <c r="D705" i="1"/>
  <c r="C705" i="1"/>
  <c r="D704" i="1"/>
  <c r="G704" i="1" s="1"/>
  <c r="C704" i="1"/>
  <c r="H703" i="1"/>
  <c r="D703" i="1"/>
  <c r="G703" i="1" s="1"/>
  <c r="C703" i="1"/>
  <c r="D702" i="1"/>
  <c r="G702" i="1" s="1"/>
  <c r="C702" i="1"/>
  <c r="D701" i="1"/>
  <c r="C701" i="1"/>
  <c r="D700" i="1"/>
  <c r="G700" i="1" s="1"/>
  <c r="C700" i="1"/>
  <c r="H699" i="1"/>
  <c r="D699" i="1"/>
  <c r="G699" i="1" s="1"/>
  <c r="C699" i="1"/>
  <c r="D698" i="1"/>
  <c r="G698" i="1" s="1"/>
  <c r="C698" i="1"/>
  <c r="D697" i="1"/>
  <c r="C697" i="1"/>
  <c r="D696" i="1"/>
  <c r="G696" i="1" s="1"/>
  <c r="C696" i="1"/>
  <c r="H695" i="1"/>
  <c r="D695" i="1"/>
  <c r="G695" i="1" s="1"/>
  <c r="C695" i="1"/>
  <c r="D694" i="1"/>
  <c r="G694" i="1" s="1"/>
  <c r="C694" i="1"/>
  <c r="D693" i="1"/>
  <c r="C693" i="1"/>
  <c r="D692" i="1"/>
  <c r="G692" i="1" s="1"/>
  <c r="C692" i="1"/>
  <c r="H691" i="1"/>
  <c r="D691" i="1"/>
  <c r="G691" i="1" s="1"/>
  <c r="C691" i="1"/>
  <c r="D690" i="1"/>
  <c r="G690" i="1" s="1"/>
  <c r="C690" i="1"/>
  <c r="D689" i="1"/>
  <c r="C689" i="1"/>
  <c r="D688" i="1"/>
  <c r="G688" i="1" s="1"/>
  <c r="C688" i="1"/>
  <c r="H687" i="1"/>
  <c r="D687" i="1"/>
  <c r="G687" i="1" s="1"/>
  <c r="C687" i="1"/>
  <c r="D686" i="1"/>
  <c r="G686" i="1" s="1"/>
  <c r="C686" i="1"/>
  <c r="D685" i="1"/>
  <c r="C685" i="1"/>
  <c r="D684" i="1"/>
  <c r="G684" i="1" s="1"/>
  <c r="C684" i="1"/>
  <c r="H683" i="1"/>
  <c r="D683" i="1"/>
  <c r="G683" i="1" s="1"/>
  <c r="C683" i="1"/>
  <c r="D682" i="1"/>
  <c r="G682" i="1" s="1"/>
  <c r="C682" i="1"/>
  <c r="D681" i="1"/>
  <c r="C681" i="1"/>
  <c r="D680" i="1"/>
  <c r="G680" i="1" s="1"/>
  <c r="C680" i="1"/>
  <c r="D679" i="1"/>
  <c r="G679" i="1" s="1"/>
  <c r="C679" i="1"/>
  <c r="D678" i="1"/>
  <c r="G678" i="1" s="1"/>
  <c r="C678" i="1"/>
  <c r="D677" i="1"/>
  <c r="C677" i="1"/>
  <c r="D676" i="1"/>
  <c r="G676" i="1" s="1"/>
  <c r="C676" i="1"/>
  <c r="H675" i="1"/>
  <c r="D675" i="1"/>
  <c r="G675" i="1" s="1"/>
  <c r="C675" i="1"/>
  <c r="D674" i="1"/>
  <c r="G674" i="1" s="1"/>
  <c r="C674" i="1"/>
  <c r="D673" i="1"/>
  <c r="C673" i="1"/>
  <c r="D672" i="1"/>
  <c r="G672" i="1" s="1"/>
  <c r="C672" i="1"/>
  <c r="H671" i="1"/>
  <c r="D671" i="1"/>
  <c r="G671" i="1" s="1"/>
  <c r="C671" i="1"/>
  <c r="D670" i="1"/>
  <c r="G670" i="1" s="1"/>
  <c r="C670" i="1"/>
  <c r="D669" i="1"/>
  <c r="C669" i="1"/>
  <c r="D668" i="1"/>
  <c r="G668" i="1" s="1"/>
  <c r="C668" i="1"/>
  <c r="H667" i="1"/>
  <c r="D667" i="1"/>
  <c r="G667" i="1" s="1"/>
  <c r="C667" i="1"/>
  <c r="D666" i="1"/>
  <c r="G666" i="1" s="1"/>
  <c r="C666" i="1"/>
  <c r="D665" i="1"/>
  <c r="C665" i="1"/>
  <c r="D664" i="1"/>
  <c r="G664" i="1" s="1"/>
  <c r="C664" i="1"/>
  <c r="H663" i="1"/>
  <c r="D663" i="1"/>
  <c r="G663" i="1" s="1"/>
  <c r="C663" i="1"/>
  <c r="D662" i="1"/>
  <c r="G662" i="1" s="1"/>
  <c r="C662" i="1"/>
  <c r="D661" i="1"/>
  <c r="C661" i="1"/>
  <c r="D660" i="1"/>
  <c r="G660" i="1" s="1"/>
  <c r="C660" i="1"/>
  <c r="H659" i="1"/>
  <c r="D659" i="1"/>
  <c r="G659" i="1" s="1"/>
  <c r="C659" i="1"/>
  <c r="D658" i="1"/>
  <c r="G658" i="1" s="1"/>
  <c r="C658" i="1"/>
  <c r="D657" i="1"/>
  <c r="C657" i="1"/>
  <c r="D656" i="1"/>
  <c r="G656" i="1" s="1"/>
  <c r="C656" i="1"/>
  <c r="H655" i="1"/>
  <c r="D655" i="1"/>
  <c r="G655" i="1" s="1"/>
  <c r="C655" i="1"/>
  <c r="D654" i="1"/>
  <c r="G654" i="1" s="1"/>
  <c r="C654" i="1"/>
  <c r="D653" i="1"/>
  <c r="C653" i="1"/>
  <c r="D652" i="1"/>
  <c r="G652" i="1" s="1"/>
  <c r="C652" i="1"/>
  <c r="D651" i="1"/>
  <c r="G651" i="1" s="1"/>
  <c r="C651" i="1"/>
  <c r="D650" i="1"/>
  <c r="G650" i="1" s="1"/>
  <c r="C650" i="1"/>
  <c r="D649" i="1"/>
  <c r="C649" i="1"/>
  <c r="D648" i="1"/>
  <c r="G648" i="1" s="1"/>
  <c r="C648" i="1"/>
  <c r="H647" i="1"/>
  <c r="D647" i="1"/>
  <c r="G647" i="1" s="1"/>
  <c r="C647" i="1"/>
  <c r="D646" i="1"/>
  <c r="G646" i="1" s="1"/>
  <c r="C646" i="1"/>
  <c r="D645" i="1"/>
  <c r="C645" i="1"/>
  <c r="C642" i="1"/>
  <c r="C641" i="1"/>
  <c r="H636" i="1"/>
  <c r="D636" i="1"/>
  <c r="G636" i="1" s="1"/>
  <c r="C636" i="1"/>
  <c r="D635" i="1"/>
  <c r="C635" i="1"/>
  <c r="D632" i="1"/>
  <c r="G632" i="1" s="1"/>
  <c r="C632" i="1"/>
  <c r="H631" i="1"/>
  <c r="D631" i="1"/>
  <c r="G631" i="1" s="1"/>
  <c r="C631" i="1"/>
  <c r="H630" i="1"/>
  <c r="D630" i="1"/>
  <c r="G630" i="1" s="1"/>
  <c r="C630" i="1"/>
  <c r="D629" i="1"/>
  <c r="C629" i="1"/>
  <c r="D628" i="1"/>
  <c r="G628" i="1" s="1"/>
  <c r="C628" i="1"/>
  <c r="H627" i="1"/>
  <c r="D627" i="1"/>
  <c r="G627" i="1" s="1"/>
  <c r="C627" i="1"/>
  <c r="H626" i="1"/>
  <c r="D626" i="1"/>
  <c r="G626" i="1" s="1"/>
  <c r="C626" i="1"/>
  <c r="D625" i="1"/>
  <c r="C625" i="1"/>
  <c r="D624" i="1"/>
  <c r="G624" i="1" s="1"/>
  <c r="C624" i="1"/>
  <c r="D623" i="1"/>
  <c r="D622" i="1"/>
  <c r="C622" i="1"/>
  <c r="D621" i="1"/>
  <c r="G621" i="1" s="1"/>
  <c r="C621" i="1"/>
  <c r="H620" i="1"/>
  <c r="D620" i="1"/>
  <c r="G620" i="1" s="1"/>
  <c r="C620" i="1"/>
  <c r="H619" i="1"/>
  <c r="D619" i="1"/>
  <c r="G619" i="1" s="1"/>
  <c r="C619" i="1"/>
  <c r="D618" i="1"/>
  <c r="C618" i="1"/>
  <c r="D617" i="1"/>
  <c r="G617" i="1" s="1"/>
  <c r="C617" i="1"/>
  <c r="H616" i="1"/>
  <c r="D616" i="1"/>
  <c r="G616" i="1" s="1"/>
  <c r="C616" i="1"/>
  <c r="H615" i="1"/>
  <c r="D615" i="1"/>
  <c r="G615" i="1" s="1"/>
  <c r="C615" i="1"/>
  <c r="D614" i="1"/>
  <c r="C614" i="1"/>
  <c r="D613" i="1"/>
  <c r="G613" i="1" s="1"/>
  <c r="C613" i="1"/>
  <c r="H612" i="1"/>
  <c r="D612" i="1"/>
  <c r="G612" i="1" s="1"/>
  <c r="C612" i="1"/>
  <c r="H611" i="1"/>
  <c r="D611" i="1"/>
  <c r="G611" i="1" s="1"/>
  <c r="C611" i="1"/>
  <c r="D610" i="1"/>
  <c r="C610" i="1"/>
  <c r="D609" i="1"/>
  <c r="G609" i="1" s="1"/>
  <c r="C609" i="1"/>
  <c r="H608" i="1"/>
  <c r="D608" i="1"/>
  <c r="G608" i="1" s="1"/>
  <c r="C608" i="1"/>
  <c r="H607" i="1"/>
  <c r="D607" i="1"/>
  <c r="G607" i="1" s="1"/>
  <c r="C607" i="1"/>
  <c r="D606" i="1"/>
  <c r="C606" i="1"/>
  <c r="D605" i="1"/>
  <c r="G605" i="1" s="1"/>
  <c r="C605" i="1"/>
  <c r="H604" i="1"/>
  <c r="D604" i="1"/>
  <c r="G604" i="1" s="1"/>
  <c r="C604" i="1"/>
  <c r="D603" i="1"/>
  <c r="G603" i="1" s="1"/>
  <c r="C603" i="1"/>
  <c r="D602" i="1"/>
  <c r="C602" i="1"/>
  <c r="D601" i="1"/>
  <c r="G601" i="1" s="1"/>
  <c r="C601" i="1"/>
  <c r="H600" i="1"/>
  <c r="D600" i="1"/>
  <c r="G600" i="1" s="1"/>
  <c r="C600" i="1"/>
  <c r="H599" i="1"/>
  <c r="D599" i="1"/>
  <c r="G599" i="1" s="1"/>
  <c r="C599" i="1"/>
  <c r="D598" i="1"/>
  <c r="H598" i="1" s="1"/>
  <c r="C598" i="1"/>
  <c r="G597" i="1"/>
  <c r="D597" i="1"/>
  <c r="H597" i="1" s="1"/>
  <c r="C597" i="1"/>
  <c r="D596" i="1"/>
  <c r="H596" i="1" s="1"/>
  <c r="C596" i="1"/>
  <c r="G595" i="1"/>
  <c r="D595" i="1"/>
  <c r="H595" i="1" s="1"/>
  <c r="C595" i="1"/>
  <c r="D594" i="1"/>
  <c r="H594" i="1" s="1"/>
  <c r="C594" i="1"/>
  <c r="G593" i="1"/>
  <c r="D593" i="1"/>
  <c r="H593" i="1" s="1"/>
  <c r="C593" i="1"/>
  <c r="D592" i="1"/>
  <c r="H592" i="1" s="1"/>
  <c r="C592" i="1"/>
  <c r="C591" i="1"/>
  <c r="D590" i="1"/>
  <c r="H590" i="1" s="1"/>
  <c r="C590" i="1"/>
  <c r="G589" i="1"/>
  <c r="D589" i="1"/>
  <c r="H589" i="1" s="1"/>
  <c r="C589" i="1"/>
  <c r="D588" i="1"/>
  <c r="H588" i="1" s="1"/>
  <c r="C588" i="1"/>
  <c r="G587" i="1"/>
  <c r="D587" i="1"/>
  <c r="H587" i="1" s="1"/>
  <c r="C587" i="1"/>
  <c r="D586" i="1"/>
  <c r="H586" i="1" s="1"/>
  <c r="C586" i="1"/>
  <c r="G585" i="1"/>
  <c r="D585" i="1"/>
  <c r="H585" i="1" s="1"/>
  <c r="C585" i="1"/>
  <c r="D584" i="1"/>
  <c r="H584" i="1" s="1"/>
  <c r="C584" i="1"/>
  <c r="G583" i="1"/>
  <c r="D583" i="1"/>
  <c r="H583" i="1" s="1"/>
  <c r="C583" i="1"/>
  <c r="D582" i="1"/>
  <c r="H582" i="1" s="1"/>
  <c r="C582" i="1"/>
  <c r="G581" i="1"/>
  <c r="D581" i="1"/>
  <c r="H581" i="1" s="1"/>
  <c r="C581" i="1"/>
  <c r="D580" i="1"/>
  <c r="H580" i="1" s="1"/>
  <c r="C580" i="1"/>
  <c r="G579" i="1"/>
  <c r="D579" i="1"/>
  <c r="H579" i="1" s="1"/>
  <c r="C579" i="1"/>
  <c r="D578" i="1"/>
  <c r="H578" i="1" s="1"/>
  <c r="C578" i="1"/>
  <c r="G577" i="1"/>
  <c r="D577" i="1"/>
  <c r="H577" i="1" s="1"/>
  <c r="C577" i="1"/>
  <c r="D576" i="1"/>
  <c r="H576" i="1" s="1"/>
  <c r="C576" i="1"/>
  <c r="G575" i="1"/>
  <c r="D575" i="1"/>
  <c r="H575" i="1" s="1"/>
  <c r="C575" i="1"/>
  <c r="D574" i="1"/>
  <c r="H574" i="1" s="1"/>
  <c r="C574" i="1"/>
  <c r="G573" i="1"/>
  <c r="D573" i="1"/>
  <c r="H573" i="1" s="1"/>
  <c r="C573" i="1"/>
  <c r="D572" i="1"/>
  <c r="H572" i="1" s="1"/>
  <c r="C572" i="1"/>
  <c r="G571" i="1"/>
  <c r="D571" i="1"/>
  <c r="H571" i="1" s="1"/>
  <c r="C571" i="1"/>
  <c r="D570" i="1"/>
  <c r="H570" i="1" s="1"/>
  <c r="C570" i="1"/>
  <c r="G569" i="1"/>
  <c r="D569" i="1"/>
  <c r="H569" i="1" s="1"/>
  <c r="C569" i="1"/>
  <c r="D568" i="1"/>
  <c r="H568" i="1" s="1"/>
  <c r="C568" i="1"/>
  <c r="G567" i="1"/>
  <c r="D567" i="1"/>
  <c r="H567" i="1" s="1"/>
  <c r="C567" i="1"/>
  <c r="D566" i="1"/>
  <c r="H566" i="1" s="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D495" i="1"/>
  <c r="H495" i="1" s="1"/>
  <c r="C495" i="1"/>
  <c r="G494" i="1"/>
  <c r="D494" i="1"/>
  <c r="H494" i="1" s="1"/>
  <c r="C494" i="1"/>
  <c r="G493"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D484" i="1"/>
  <c r="H484" i="1" s="1"/>
  <c r="C484" i="1"/>
  <c r="G483" i="1"/>
  <c r="D483" i="1"/>
  <c r="H483" i="1" s="1"/>
  <c r="C483" i="1"/>
  <c r="D482" i="1"/>
  <c r="H482" i="1" s="1"/>
  <c r="C482" i="1"/>
  <c r="G481" i="1"/>
  <c r="D481" i="1"/>
  <c r="H481" i="1" s="1"/>
  <c r="C481" i="1"/>
  <c r="D480" i="1"/>
  <c r="H480" i="1" s="1"/>
  <c r="C480" i="1"/>
  <c r="G479" i="1"/>
  <c r="D479" i="1"/>
  <c r="H479" i="1" s="1"/>
  <c r="C479" i="1"/>
  <c r="D478" i="1"/>
  <c r="H478" i="1" s="1"/>
  <c r="C478" i="1"/>
  <c r="G477" i="1"/>
  <c r="D477" i="1"/>
  <c r="H477" i="1" s="1"/>
  <c r="C477" i="1"/>
  <c r="D476" i="1"/>
  <c r="H476" i="1" s="1"/>
  <c r="C476" i="1"/>
  <c r="G475" i="1"/>
  <c r="D475" i="1"/>
  <c r="H475" i="1" s="1"/>
  <c r="C475" i="1"/>
  <c r="D474" i="1"/>
  <c r="H474" i="1" s="1"/>
  <c r="C474" i="1"/>
  <c r="G473" i="1"/>
  <c r="D473" i="1"/>
  <c r="H473" i="1" s="1"/>
  <c r="C473" i="1"/>
  <c r="D472" i="1"/>
  <c r="H472" i="1" s="1"/>
  <c r="C472" i="1"/>
  <c r="G471" i="1"/>
  <c r="D471" i="1"/>
  <c r="H471" i="1" s="1"/>
  <c r="C471" i="1"/>
  <c r="D470" i="1"/>
  <c r="H470" i="1" s="1"/>
  <c r="C470" i="1"/>
  <c r="G469" i="1"/>
  <c r="D469" i="1"/>
  <c r="H469" i="1" s="1"/>
  <c r="C469" i="1"/>
  <c r="D468" i="1"/>
  <c r="H468" i="1" s="1"/>
  <c r="C468" i="1"/>
  <c r="G467" i="1"/>
  <c r="D467" i="1"/>
  <c r="H467" i="1" s="1"/>
  <c r="C467" i="1"/>
  <c r="D466" i="1"/>
  <c r="H466" i="1" s="1"/>
  <c r="C466" i="1"/>
  <c r="G465" i="1"/>
  <c r="D465" i="1"/>
  <c r="H465" i="1" s="1"/>
  <c r="C465" i="1"/>
  <c r="D464" i="1"/>
  <c r="D463" i="1"/>
  <c r="G463" i="1" s="1"/>
  <c r="C463" i="1"/>
  <c r="H462" i="1"/>
  <c r="D462" i="1"/>
  <c r="G462" i="1" s="1"/>
  <c r="C462" i="1"/>
  <c r="D461" i="1"/>
  <c r="G461" i="1" s="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C422" i="1"/>
  <c r="C421" i="1"/>
  <c r="G416" i="1"/>
  <c r="D416" i="1"/>
  <c r="H416" i="1" s="1"/>
  <c r="C416" i="1"/>
  <c r="H415" i="1"/>
  <c r="D415" i="1"/>
  <c r="G415" i="1" s="1"/>
  <c r="C415" i="1"/>
  <c r="D414" i="1"/>
  <c r="H414" i="1" s="1"/>
  <c r="C414" i="1"/>
  <c r="H411" i="1"/>
  <c r="D411" i="1"/>
  <c r="G411" i="1" s="1"/>
  <c r="C411" i="1"/>
  <c r="D410" i="1"/>
  <c r="G410" i="1" s="1"/>
  <c r="C410" i="1"/>
  <c r="H409" i="1"/>
  <c r="D409" i="1"/>
  <c r="G409" i="1" s="1"/>
  <c r="C409" i="1"/>
  <c r="D408" i="1"/>
  <c r="G408" i="1" s="1"/>
  <c r="C408" i="1"/>
  <c r="D407" i="1"/>
  <c r="G407" i="1" s="1"/>
  <c r="C407" i="1"/>
  <c r="D406" i="1"/>
  <c r="G406" i="1" s="1"/>
  <c r="C406" i="1"/>
  <c r="H405" i="1"/>
  <c r="D405" i="1"/>
  <c r="G405" i="1" s="1"/>
  <c r="C405" i="1"/>
  <c r="D404" i="1"/>
  <c r="G404" i="1" s="1"/>
  <c r="C404" i="1"/>
  <c r="H403" i="1"/>
  <c r="D403" i="1"/>
  <c r="G403" i="1" s="1"/>
  <c r="C403" i="1"/>
  <c r="D402" i="1"/>
  <c r="G402" i="1" s="1"/>
  <c r="C402" i="1"/>
  <c r="H401" i="1"/>
  <c r="D401" i="1"/>
  <c r="G401" i="1" s="1"/>
  <c r="C401" i="1"/>
  <c r="D400" i="1"/>
  <c r="G400" i="1" s="1"/>
  <c r="C400" i="1"/>
  <c r="H399" i="1"/>
  <c r="D399" i="1"/>
  <c r="G399" i="1" s="1"/>
  <c r="C399" i="1"/>
  <c r="D398" i="1"/>
  <c r="G398" i="1" s="1"/>
  <c r="C398" i="1"/>
  <c r="H397" i="1"/>
  <c r="D397" i="1"/>
  <c r="G397" i="1" s="1"/>
  <c r="C397" i="1"/>
  <c r="D396" i="1"/>
  <c r="G396" i="1" s="1"/>
  <c r="C396" i="1"/>
  <c r="H395" i="1"/>
  <c r="D395" i="1"/>
  <c r="G395" i="1" s="1"/>
  <c r="C395" i="1"/>
  <c r="D394" i="1"/>
  <c r="G394" i="1" s="1"/>
  <c r="C394" i="1"/>
  <c r="H393" i="1"/>
  <c r="D393" i="1"/>
  <c r="G393" i="1" s="1"/>
  <c r="C393" i="1"/>
  <c r="D392" i="1"/>
  <c r="G392" i="1" s="1"/>
  <c r="C392" i="1"/>
  <c r="H391" i="1"/>
  <c r="D391" i="1"/>
  <c r="G391" i="1" s="1"/>
  <c r="C391" i="1"/>
  <c r="D390" i="1"/>
  <c r="G390" i="1" s="1"/>
  <c r="C390" i="1"/>
  <c r="H389" i="1"/>
  <c r="D389" i="1"/>
  <c r="G389" i="1" s="1"/>
  <c r="C389" i="1"/>
  <c r="D388" i="1"/>
  <c r="G388" i="1" s="1"/>
  <c r="C388" i="1"/>
  <c r="H387" i="1"/>
  <c r="D387" i="1"/>
  <c r="G387" i="1" s="1"/>
  <c r="C387" i="1"/>
  <c r="D386" i="1"/>
  <c r="G386" i="1" s="1"/>
  <c r="C386" i="1"/>
  <c r="H385" i="1"/>
  <c r="D385" i="1"/>
  <c r="G385" i="1" s="1"/>
  <c r="C385" i="1"/>
  <c r="D384" i="1"/>
  <c r="G384" i="1" s="1"/>
  <c r="C384" i="1"/>
  <c r="C383" i="1"/>
  <c r="D382" i="1"/>
  <c r="G382" i="1" s="1"/>
  <c r="C382" i="1"/>
  <c r="D381" i="1"/>
  <c r="G381" i="1" s="1"/>
  <c r="C381" i="1"/>
  <c r="D380" i="1"/>
  <c r="G380" i="1" s="1"/>
  <c r="C380" i="1"/>
  <c r="H379" i="1"/>
  <c r="D379" i="1"/>
  <c r="G379" i="1" s="1"/>
  <c r="C379" i="1"/>
  <c r="D378" i="1"/>
  <c r="G378" i="1" s="1"/>
  <c r="C378" i="1"/>
  <c r="H377" i="1"/>
  <c r="D377" i="1"/>
  <c r="G377" i="1" s="1"/>
  <c r="C377" i="1"/>
  <c r="D376" i="1"/>
  <c r="G376" i="1" s="1"/>
  <c r="C376" i="1"/>
  <c r="D375" i="1"/>
  <c r="G375" i="1" s="1"/>
  <c r="C375" i="1"/>
  <c r="D374" i="1"/>
  <c r="G374" i="1" s="1"/>
  <c r="C374" i="1"/>
  <c r="H373" i="1"/>
  <c r="D373" i="1"/>
  <c r="G373" i="1" s="1"/>
  <c r="C373" i="1"/>
  <c r="D372" i="1"/>
  <c r="G372" i="1" s="1"/>
  <c r="C372" i="1"/>
  <c r="H371" i="1"/>
  <c r="D371" i="1"/>
  <c r="G371" i="1" s="1"/>
  <c r="C371" i="1"/>
  <c r="D370" i="1"/>
  <c r="G370" i="1" s="1"/>
  <c r="C370" i="1"/>
  <c r="H369" i="1"/>
  <c r="D369" i="1"/>
  <c r="G369" i="1" s="1"/>
  <c r="C369" i="1"/>
  <c r="C368" i="1"/>
  <c r="H367" i="1"/>
  <c r="D367" i="1"/>
  <c r="G367" i="1" s="1"/>
  <c r="C367" i="1"/>
  <c r="D366" i="1"/>
  <c r="G366" i="1" s="1"/>
  <c r="C366" i="1"/>
  <c r="H365" i="1"/>
  <c r="D365" i="1"/>
  <c r="G365" i="1" s="1"/>
  <c r="C365" i="1"/>
  <c r="D364" i="1"/>
  <c r="G364" i="1" s="1"/>
  <c r="C364" i="1"/>
  <c r="H363" i="1"/>
  <c r="D363" i="1"/>
  <c r="G363" i="1" s="1"/>
  <c r="C363" i="1"/>
  <c r="D362" i="1"/>
  <c r="G362" i="1" s="1"/>
  <c r="C362" i="1"/>
  <c r="H361" i="1"/>
  <c r="D361" i="1"/>
  <c r="G361" i="1" s="1"/>
  <c r="C361" i="1"/>
  <c r="D360" i="1"/>
  <c r="G360" i="1" s="1"/>
  <c r="C360" i="1"/>
  <c r="H359" i="1"/>
  <c r="D359" i="1"/>
  <c r="G359" i="1" s="1"/>
  <c r="C359" i="1"/>
  <c r="D358" i="1"/>
  <c r="G358" i="1" s="1"/>
  <c r="C358" i="1"/>
  <c r="H357" i="1"/>
  <c r="D357" i="1"/>
  <c r="G357" i="1" s="1"/>
  <c r="C357"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G346" i="1"/>
  <c r="D346" i="1"/>
  <c r="H346" i="1" s="1"/>
  <c r="C346" i="1"/>
  <c r="G345" i="1"/>
  <c r="D345" i="1"/>
  <c r="H345" i="1" s="1"/>
  <c r="C345" i="1"/>
  <c r="G344" i="1"/>
  <c r="D344" i="1"/>
  <c r="H344" i="1" s="1"/>
  <c r="C344" i="1"/>
  <c r="G343" i="1"/>
  <c r="D343" i="1"/>
  <c r="H343" i="1" s="1"/>
  <c r="C343" i="1"/>
  <c r="G342" i="1"/>
  <c r="D342" i="1"/>
  <c r="H342" i="1" s="1"/>
  <c r="C342" i="1"/>
  <c r="G341" i="1"/>
  <c r="D341" i="1"/>
  <c r="H341" i="1" s="1"/>
  <c r="C341" i="1"/>
  <c r="G340" i="1"/>
  <c r="D340" i="1"/>
  <c r="H340" i="1" s="1"/>
  <c r="C340" i="1"/>
  <c r="G339" i="1"/>
  <c r="D339" i="1"/>
  <c r="H339" i="1" s="1"/>
  <c r="C339" i="1"/>
  <c r="G338"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D322" i="1"/>
  <c r="H322" i="1" s="1"/>
  <c r="C322" i="1"/>
  <c r="G321" i="1"/>
  <c r="D321" i="1"/>
  <c r="H321" i="1" s="1"/>
  <c r="C321" i="1"/>
  <c r="G320" i="1"/>
  <c r="D320" i="1"/>
  <c r="H320" i="1" s="1"/>
  <c r="C320" i="1"/>
  <c r="G319" i="1"/>
  <c r="D319" i="1"/>
  <c r="H319" i="1" s="1"/>
  <c r="C319" i="1"/>
  <c r="D318" i="1"/>
  <c r="H318" i="1" s="1"/>
  <c r="C318" i="1"/>
  <c r="D317" i="1"/>
  <c r="H317" i="1" s="1"/>
  <c r="C317" i="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D302" i="1"/>
  <c r="G302" i="1" s="1"/>
  <c r="C302" i="1"/>
  <c r="D301" i="1"/>
  <c r="G301" i="1" s="1"/>
  <c r="C301" i="1"/>
  <c r="D300" i="1"/>
  <c r="G300" i="1" s="1"/>
  <c r="C300" i="1"/>
  <c r="D299" i="1"/>
  <c r="G299" i="1" s="1"/>
  <c r="C299" i="1"/>
  <c r="D298" i="1"/>
  <c r="G298" i="1" s="1"/>
  <c r="C298" i="1"/>
  <c r="G294" i="1"/>
  <c r="D294" i="1"/>
  <c r="H294" i="1" s="1"/>
  <c r="C294" i="1"/>
  <c r="D293" i="1"/>
  <c r="H293" i="1" s="1"/>
  <c r="C293" i="1"/>
  <c r="G292" i="1"/>
  <c r="D292" i="1"/>
  <c r="H292" i="1" s="1"/>
  <c r="C292" i="1"/>
  <c r="D291" i="1"/>
  <c r="H291" i="1" s="1"/>
  <c r="C291" i="1"/>
  <c r="G290" i="1"/>
  <c r="D290" i="1"/>
  <c r="H290" i="1" s="1"/>
  <c r="C290" i="1"/>
  <c r="D289" i="1"/>
  <c r="H289" i="1" s="1"/>
  <c r="C289" i="1"/>
  <c r="G288" i="1"/>
  <c r="D288" i="1"/>
  <c r="H288" i="1" s="1"/>
  <c r="C288" i="1"/>
  <c r="D287" i="1"/>
  <c r="H287" i="1" s="1"/>
  <c r="C287" i="1"/>
  <c r="G286" i="1"/>
  <c r="D286" i="1"/>
  <c r="H286" i="1" s="1"/>
  <c r="C286" i="1"/>
  <c r="D285" i="1"/>
  <c r="H285" i="1" s="1"/>
  <c r="C285" i="1"/>
  <c r="D284" i="1"/>
  <c r="H284" i="1" s="1"/>
  <c r="C284" i="1"/>
  <c r="D283" i="1"/>
  <c r="H283" i="1" s="1"/>
  <c r="C283" i="1"/>
  <c r="G282" i="1"/>
  <c r="D282" i="1"/>
  <c r="H282" i="1" s="1"/>
  <c r="C282" i="1"/>
  <c r="D281" i="1"/>
  <c r="H281" i="1" s="1"/>
  <c r="C281" i="1"/>
  <c r="D280" i="1"/>
  <c r="H280" i="1" s="1"/>
  <c r="C280" i="1"/>
  <c r="C279" i="1"/>
  <c r="G278" i="1"/>
  <c r="D278" i="1"/>
  <c r="H278" i="1" s="1"/>
  <c r="C278" i="1"/>
  <c r="D277" i="1"/>
  <c r="H277" i="1" s="1"/>
  <c r="C277" i="1"/>
  <c r="G276" i="1"/>
  <c r="D276" i="1"/>
  <c r="H276" i="1" s="1"/>
  <c r="C276" i="1"/>
  <c r="D275" i="1"/>
  <c r="H275" i="1" s="1"/>
  <c r="C275" i="1"/>
  <c r="G274" i="1"/>
  <c r="D274" i="1"/>
  <c r="H274" i="1" s="1"/>
  <c r="C274" i="1"/>
  <c r="D273" i="1"/>
  <c r="H273" i="1" s="1"/>
  <c r="C273" i="1"/>
  <c r="G272" i="1"/>
  <c r="D272" i="1"/>
  <c r="H272" i="1" s="1"/>
  <c r="C272" i="1"/>
  <c r="D271" i="1"/>
  <c r="H271" i="1" s="1"/>
  <c r="C271" i="1"/>
  <c r="G270" i="1"/>
  <c r="D270" i="1"/>
  <c r="H270" i="1" s="1"/>
  <c r="C270" i="1"/>
  <c r="D268" i="1"/>
  <c r="G268" i="1" s="1"/>
  <c r="C268" i="1"/>
  <c r="H267" i="1"/>
  <c r="D267" i="1"/>
  <c r="G267" i="1" s="1"/>
  <c r="C267" i="1"/>
  <c r="D266" i="1"/>
  <c r="G266" i="1" s="1"/>
  <c r="C266" i="1"/>
  <c r="H265" i="1"/>
  <c r="D265" i="1"/>
  <c r="G265" i="1" s="1"/>
  <c r="C265" i="1"/>
  <c r="D264" i="1"/>
  <c r="G264" i="1" s="1"/>
  <c r="C264" i="1"/>
  <c r="H263" i="1"/>
  <c r="D263" i="1"/>
  <c r="G263" i="1" s="1"/>
  <c r="C263" i="1"/>
  <c r="D262" i="1"/>
  <c r="G262" i="1" s="1"/>
  <c r="C262" i="1"/>
  <c r="H261" i="1"/>
  <c r="D261" i="1"/>
  <c r="G261" i="1" s="1"/>
  <c r="C261" i="1"/>
  <c r="D260" i="1"/>
  <c r="G260" i="1" s="1"/>
  <c r="C260" i="1"/>
  <c r="H259" i="1"/>
  <c r="D259" i="1"/>
  <c r="G259" i="1" s="1"/>
  <c r="C259" i="1"/>
  <c r="D258" i="1"/>
  <c r="G258" i="1" s="1"/>
  <c r="C258" i="1"/>
  <c r="H257" i="1"/>
  <c r="D257" i="1"/>
  <c r="G257" i="1" s="1"/>
  <c r="C257" i="1"/>
  <c r="D256" i="1"/>
  <c r="G256" i="1" s="1"/>
  <c r="C256" i="1"/>
  <c r="H255" i="1"/>
  <c r="D255" i="1"/>
  <c r="G255" i="1" s="1"/>
  <c r="C255" i="1"/>
  <c r="D254" i="1"/>
  <c r="G254" i="1" s="1"/>
  <c r="C254" i="1"/>
  <c r="H253" i="1"/>
  <c r="D253" i="1"/>
  <c r="G253" i="1" s="1"/>
  <c r="C253" i="1"/>
  <c r="D252" i="1"/>
  <c r="G252" i="1" s="1"/>
  <c r="C252" i="1"/>
  <c r="H251" i="1"/>
  <c r="D251" i="1"/>
  <c r="G251" i="1" s="1"/>
  <c r="C251" i="1"/>
  <c r="D250" i="1"/>
  <c r="G250" i="1" s="1"/>
  <c r="C250" i="1"/>
  <c r="H249" i="1"/>
  <c r="D249" i="1"/>
  <c r="G249" i="1" s="1"/>
  <c r="C249" i="1"/>
  <c r="D248" i="1"/>
  <c r="G248" i="1" s="1"/>
  <c r="C248" i="1"/>
  <c r="H247" i="1"/>
  <c r="D247" i="1"/>
  <c r="G247" i="1" s="1"/>
  <c r="C247" i="1"/>
  <c r="D246" i="1"/>
  <c r="G246" i="1" s="1"/>
  <c r="C246" i="1"/>
  <c r="H245" i="1"/>
  <c r="D245" i="1"/>
  <c r="G245" i="1" s="1"/>
  <c r="C245" i="1"/>
  <c r="D244" i="1"/>
  <c r="G244" i="1" s="1"/>
  <c r="C244" i="1"/>
  <c r="H243" i="1"/>
  <c r="D243" i="1"/>
  <c r="G243" i="1" s="1"/>
  <c r="C243" i="1"/>
  <c r="D242" i="1"/>
  <c r="G242" i="1" s="1"/>
  <c r="C242" i="1"/>
  <c r="H241" i="1"/>
  <c r="D241" i="1"/>
  <c r="G241" i="1" s="1"/>
  <c r="C241" i="1"/>
  <c r="D240" i="1"/>
  <c r="G240" i="1" s="1"/>
  <c r="C240" i="1"/>
  <c r="H239" i="1"/>
  <c r="D239" i="1"/>
  <c r="G239" i="1" s="1"/>
  <c r="C239" i="1"/>
  <c r="D238" i="1"/>
  <c r="G238" i="1" s="1"/>
  <c r="C238" i="1"/>
  <c r="H237" i="1"/>
  <c r="D237" i="1"/>
  <c r="G237" i="1" s="1"/>
  <c r="C237" i="1"/>
  <c r="D236" i="1"/>
  <c r="G236" i="1" s="1"/>
  <c r="C236" i="1"/>
  <c r="H235" i="1"/>
  <c r="D235" i="1"/>
  <c r="G235" i="1" s="1"/>
  <c r="C235" i="1"/>
  <c r="D234" i="1"/>
  <c r="G234" i="1" s="1"/>
  <c r="C234" i="1"/>
  <c r="H233" i="1"/>
  <c r="D233" i="1"/>
  <c r="G233" i="1" s="1"/>
  <c r="C233" i="1"/>
  <c r="D232" i="1"/>
  <c r="G232" i="1" s="1"/>
  <c r="C232" i="1"/>
  <c r="H231" i="1"/>
  <c r="D231" i="1"/>
  <c r="G231" i="1" s="1"/>
  <c r="C231" i="1"/>
  <c r="D230" i="1"/>
  <c r="G230" i="1" s="1"/>
  <c r="C230" i="1"/>
  <c r="H229" i="1"/>
  <c r="D229" i="1"/>
  <c r="G229" i="1" s="1"/>
  <c r="C229" i="1"/>
  <c r="D228" i="1"/>
  <c r="G228" i="1" s="1"/>
  <c r="C228" i="1"/>
  <c r="H227" i="1"/>
  <c r="D227" i="1"/>
  <c r="G227" i="1" s="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G154" i="1"/>
  <c r="D154" i="1"/>
  <c r="H154" i="1" s="1"/>
  <c r="C154" i="1"/>
  <c r="D153" i="1"/>
  <c r="H153" i="1" s="1"/>
  <c r="C153" i="1"/>
  <c r="G152" i="1"/>
  <c r="D152" i="1"/>
  <c r="H152" i="1" s="1"/>
  <c r="C152" i="1"/>
  <c r="D151" i="1"/>
  <c r="H151" i="1" s="1"/>
  <c r="C151" i="1"/>
  <c r="G150" i="1"/>
  <c r="D150" i="1"/>
  <c r="H150" i="1" s="1"/>
  <c r="C150"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5" i="1" s="1"/>
  <c r="C135" i="1"/>
  <c r="D134" i="1"/>
  <c r="H134" i="1" s="1"/>
  <c r="C134"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D120" i="1"/>
  <c r="G120" i="1" s="1"/>
  <c r="C120" i="1"/>
  <c r="H119" i="1"/>
  <c r="D119" i="1"/>
  <c r="G119" i="1" s="1"/>
  <c r="C119" i="1"/>
  <c r="D118" i="1"/>
  <c r="G118" i="1" s="1"/>
  <c r="C118" i="1"/>
  <c r="H117" i="1"/>
  <c r="D117" i="1"/>
  <c r="G117" i="1" s="1"/>
  <c r="C117" i="1"/>
  <c r="D116" i="1"/>
  <c r="G116" i="1" s="1"/>
  <c r="C116" i="1"/>
  <c r="H115" i="1"/>
  <c r="D115" i="1"/>
  <c r="G115" i="1" s="1"/>
  <c r="C115" i="1"/>
  <c r="D114" i="1"/>
  <c r="G114" i="1" s="1"/>
  <c r="C114" i="1"/>
  <c r="D113" i="1"/>
  <c r="G113" i="1" s="1"/>
  <c r="C113" i="1"/>
  <c r="D112" i="1"/>
  <c r="G112" i="1" s="1"/>
  <c r="C112" i="1"/>
  <c r="H111" i="1"/>
  <c r="D111" i="1"/>
  <c r="G111" i="1" s="1"/>
  <c r="C111" i="1"/>
  <c r="D110" i="1"/>
  <c r="G110" i="1" s="1"/>
  <c r="C110" i="1"/>
  <c r="H109" i="1"/>
  <c r="D109" i="1"/>
  <c r="G109" i="1" s="1"/>
  <c r="C109" i="1"/>
  <c r="D108" i="1"/>
  <c r="H107" i="1"/>
  <c r="G107" i="1"/>
  <c r="D107" i="1"/>
  <c r="C107" i="1"/>
  <c r="H106" i="1"/>
  <c r="G106" i="1"/>
  <c r="D106" i="1"/>
  <c r="C106" i="1"/>
  <c r="H105" i="1"/>
  <c r="G105" i="1"/>
  <c r="D105" i="1"/>
  <c r="C105" i="1"/>
  <c r="H104" i="1"/>
  <c r="G104" i="1"/>
  <c r="D104" i="1"/>
  <c r="C104" i="1"/>
  <c r="H103" i="1"/>
  <c r="G103" i="1"/>
  <c r="D103" i="1"/>
  <c r="C103" i="1"/>
  <c r="D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D81" i="1"/>
  <c r="G81" i="1" s="1"/>
  <c r="C81" i="1"/>
  <c r="H80" i="1"/>
  <c r="D80" i="1"/>
  <c r="G80" i="1" s="1"/>
  <c r="C80" i="1"/>
  <c r="D79" i="1"/>
  <c r="G79" i="1" s="1"/>
  <c r="C79" i="1"/>
  <c r="D77" i="1"/>
  <c r="H77" i="1" s="1"/>
  <c r="C77" i="1"/>
  <c r="G76" i="1"/>
  <c r="D76" i="1"/>
  <c r="H76" i="1" s="1"/>
  <c r="C76" i="1"/>
  <c r="D75" i="1"/>
  <c r="H75" i="1" s="1"/>
  <c r="C75" i="1"/>
  <c r="G74" i="1"/>
  <c r="D74" i="1"/>
  <c r="H74" i="1" s="1"/>
  <c r="C74" i="1"/>
  <c r="D73" i="1"/>
  <c r="H73" i="1" s="1"/>
  <c r="C73" i="1"/>
  <c r="D72" i="1"/>
  <c r="H72" i="1" s="1"/>
  <c r="C72" i="1"/>
  <c r="D71" i="1"/>
  <c r="H71" i="1" s="1"/>
  <c r="C71" i="1"/>
  <c r="D70" i="1"/>
  <c r="H70" i="1" s="1"/>
  <c r="C70" i="1"/>
  <c r="D69" i="1"/>
  <c r="H69" i="1" s="1"/>
  <c r="C69" i="1"/>
  <c r="G68" i="1"/>
  <c r="D68" i="1"/>
  <c r="H68" i="1" s="1"/>
  <c r="C68" i="1"/>
  <c r="D67" i="1"/>
  <c r="H67" i="1" s="1"/>
  <c r="C67" i="1"/>
  <c r="D66" i="1"/>
  <c r="H66" i="1" s="1"/>
  <c r="C66" i="1"/>
  <c r="D65" i="1"/>
  <c r="H65" i="1" s="1"/>
  <c r="C65" i="1"/>
  <c r="G64" i="1"/>
  <c r="D64" i="1"/>
  <c r="H64" i="1" s="1"/>
  <c r="C64" i="1"/>
  <c r="D63" i="1"/>
  <c r="H63" i="1" s="1"/>
  <c r="C63" i="1"/>
  <c r="G62" i="1"/>
  <c r="D62" i="1"/>
  <c r="H62" i="1" s="1"/>
  <c r="C62" i="1"/>
  <c r="D61" i="1"/>
  <c r="H61" i="1" s="1"/>
  <c r="C61" i="1"/>
  <c r="G60" i="1"/>
  <c r="D60" i="1"/>
  <c r="H60" i="1" s="1"/>
  <c r="C60" i="1"/>
  <c r="D59" i="1"/>
  <c r="H59" i="1" s="1"/>
  <c r="C59" i="1"/>
  <c r="G58" i="1"/>
  <c r="D58" i="1"/>
  <c r="H58" i="1" s="1"/>
  <c r="C58" i="1"/>
  <c r="D57" i="1"/>
  <c r="H57" i="1" s="1"/>
  <c r="C57" i="1"/>
  <c r="G56" i="1"/>
  <c r="D56" i="1"/>
  <c r="H56" i="1" s="1"/>
  <c r="C56" i="1"/>
  <c r="D55" i="1"/>
  <c r="H55" i="1" s="1"/>
  <c r="C55" i="1"/>
  <c r="G54" i="1"/>
  <c r="D54" i="1"/>
  <c r="H54" i="1" s="1"/>
  <c r="C54" i="1"/>
  <c r="D53" i="1"/>
  <c r="H53" i="1" s="1"/>
  <c r="C53" i="1"/>
  <c r="G52" i="1"/>
  <c r="D52" i="1"/>
  <c r="H52" i="1" s="1"/>
  <c r="C52" i="1"/>
  <c r="D51" i="1"/>
  <c r="H51" i="1" s="1"/>
  <c r="C51" i="1"/>
  <c r="G50" i="1"/>
  <c r="D50" i="1"/>
  <c r="H50" i="1" s="1"/>
  <c r="C50" i="1"/>
  <c r="D49" i="1"/>
  <c r="H49" i="1" s="1"/>
  <c r="C49" i="1"/>
  <c r="G48" i="1"/>
  <c r="D48" i="1"/>
  <c r="H48" i="1" s="1"/>
  <c r="C48" i="1"/>
  <c r="D47" i="1"/>
  <c r="H47" i="1" s="1"/>
  <c r="C47" i="1"/>
  <c r="G46" i="1"/>
  <c r="D46" i="1"/>
  <c r="H46" i="1" s="1"/>
  <c r="C46" i="1"/>
  <c r="C45" i="1"/>
  <c r="G44" i="1"/>
  <c r="D44" i="1"/>
  <c r="H44" i="1" s="1"/>
  <c r="C44" i="1"/>
  <c r="D43" i="1"/>
  <c r="H43" i="1" s="1"/>
  <c r="C43" i="1"/>
  <c r="G42" i="1"/>
  <c r="D42" i="1"/>
  <c r="H42" i="1" s="1"/>
  <c r="C42" i="1"/>
  <c r="D41" i="1"/>
  <c r="H41" i="1" s="1"/>
  <c r="C41" i="1"/>
  <c r="G40" i="1"/>
  <c r="D40" i="1"/>
  <c r="H40" i="1" s="1"/>
  <c r="C40" i="1"/>
  <c r="G39" i="1"/>
  <c r="D39" i="1"/>
  <c r="H39" i="1" s="1"/>
  <c r="C39" i="1"/>
  <c r="D38" i="1"/>
  <c r="H38" i="1" s="1"/>
  <c r="C38" i="1"/>
  <c r="D37" i="1"/>
  <c r="H37" i="1" s="1"/>
  <c r="C37" i="1"/>
  <c r="G36" i="1"/>
  <c r="D36" i="1"/>
  <c r="H36" i="1" s="1"/>
  <c r="C36" i="1"/>
  <c r="G35" i="1"/>
  <c r="D35" i="1"/>
  <c r="H35" i="1" s="1"/>
  <c r="C35" i="1"/>
  <c r="D34" i="1"/>
  <c r="H34" i="1" s="1"/>
  <c r="C34" i="1"/>
  <c r="D33" i="1"/>
  <c r="H33" i="1" s="1"/>
  <c r="C33" i="1"/>
  <c r="G32" i="1"/>
  <c r="D32" i="1"/>
  <c r="H32" i="1" s="1"/>
  <c r="C32" i="1"/>
  <c r="G31" i="1"/>
  <c r="D31" i="1"/>
  <c r="H31" i="1" s="1"/>
  <c r="C31" i="1"/>
  <c r="D30" i="1"/>
  <c r="H30" i="1" s="1"/>
  <c r="C30" i="1"/>
  <c r="D29" i="1"/>
  <c r="H29" i="1" s="1"/>
  <c r="C29" i="1"/>
  <c r="G28" i="1"/>
  <c r="D28" i="1"/>
  <c r="H28" i="1" s="1"/>
  <c r="C28" i="1"/>
  <c r="G27" i="1"/>
  <c r="D27" i="1"/>
  <c r="H27" i="1" s="1"/>
  <c r="C27" i="1"/>
  <c r="D26" i="1"/>
  <c r="H26" i="1" s="1"/>
  <c r="C26" i="1"/>
  <c r="D25" i="1"/>
  <c r="H25" i="1" s="1"/>
  <c r="C25" i="1"/>
  <c r="G24" i="1"/>
  <c r="D24" i="1"/>
  <c r="H24" i="1" s="1"/>
  <c r="C24" i="1"/>
  <c r="G23" i="1"/>
  <c r="D23" i="1"/>
  <c r="H23" i="1" s="1"/>
  <c r="C23" i="1"/>
  <c r="D22" i="1"/>
  <c r="H22" i="1" s="1"/>
  <c r="C22" i="1"/>
  <c r="D21" i="1"/>
  <c r="H21" i="1" s="1"/>
  <c r="C21" i="1"/>
  <c r="G20" i="1"/>
  <c r="D20" i="1"/>
  <c r="H20" i="1" s="1"/>
  <c r="C20" i="1"/>
  <c r="G19" i="1"/>
  <c r="D19" i="1"/>
  <c r="H19" i="1" s="1"/>
  <c r="C19" i="1"/>
  <c r="D18" i="1"/>
  <c r="H18" i="1" s="1"/>
  <c r="C18" i="1"/>
  <c r="D17" i="1"/>
  <c r="H17" i="1" s="1"/>
  <c r="C17" i="1"/>
  <c r="G16" i="1"/>
  <c r="D16" i="1"/>
  <c r="H16" i="1" s="1"/>
  <c r="C16" i="1"/>
  <c r="G15" i="1"/>
  <c r="D15" i="1"/>
  <c r="H15" i="1" s="1"/>
  <c r="C15" i="1"/>
  <c r="D14" i="1"/>
  <c r="H14" i="1" s="1"/>
  <c r="C14" i="1"/>
  <c r="D13" i="1"/>
  <c r="H13" i="1" s="1"/>
  <c r="C13" i="1"/>
  <c r="G12" i="1"/>
  <c r="D12" i="1"/>
  <c r="H12" i="1" s="1"/>
  <c r="C12" i="1"/>
  <c r="G11" i="1"/>
  <c r="D11" i="1"/>
  <c r="H11" i="1" s="1"/>
  <c r="C11" i="1"/>
  <c r="D10" i="1"/>
  <c r="H10" i="1" s="1"/>
  <c r="C10" i="1"/>
  <c r="D9" i="1"/>
  <c r="H9" i="1" s="1"/>
  <c r="C9" i="1"/>
  <c r="G8" i="1"/>
  <c r="D8" i="1"/>
  <c r="H8" i="1" s="1"/>
  <c r="C8" i="1"/>
  <c r="G7" i="1"/>
  <c r="D7" i="1"/>
  <c r="H7" i="1" s="1"/>
  <c r="C7" i="1"/>
  <c r="D6" i="1"/>
  <c r="H6" i="1" s="1"/>
  <c r="C6" i="1"/>
  <c r="D5" i="1"/>
  <c r="H5" i="1" s="1"/>
  <c r="C5" i="1"/>
  <c r="G4" i="1"/>
  <c r="D4" i="1"/>
  <c r="H4" i="1" s="1"/>
  <c r="C4" i="1"/>
  <c r="G3" i="1"/>
  <c r="D3" i="1"/>
  <c r="H3" i="1" s="1"/>
  <c r="C3" i="1"/>
  <c r="G1491" i="1" l="1"/>
  <c r="F94" i="6"/>
  <c r="G1490" i="1"/>
  <c r="G1264" i="1"/>
  <c r="F260" i="5"/>
  <c r="H1261" i="1"/>
  <c r="E303" i="9"/>
  <c r="B303" i="9" s="1"/>
  <c r="G1502" i="1"/>
  <c r="G1485" i="1"/>
  <c r="G1500" i="1"/>
  <c r="F89" i="6"/>
  <c r="J1573" i="1"/>
  <c r="H1572" i="1"/>
  <c r="J1542" i="1"/>
  <c r="G1540" i="1"/>
  <c r="D1539" i="1"/>
  <c r="H1539" i="1" s="1"/>
  <c r="E5" i="7"/>
  <c r="G1539" i="1"/>
  <c r="H1541" i="1"/>
  <c r="I1541" i="1" s="1"/>
  <c r="G1388" i="1"/>
  <c r="G1386" i="1"/>
  <c r="G1385" i="1"/>
  <c r="G1384" i="1"/>
  <c r="H1389" i="1"/>
  <c r="H1388" i="1"/>
  <c r="H1387" i="1"/>
  <c r="H1385" i="1"/>
  <c r="H1384" i="1"/>
  <c r="H1394" i="1"/>
  <c r="E335" i="9"/>
  <c r="B335" i="9" s="1"/>
  <c r="H1390" i="1"/>
  <c r="G1400" i="1"/>
  <c r="G1374" i="1"/>
  <c r="H1374" i="1"/>
  <c r="H1370" i="1"/>
  <c r="G1346" i="1"/>
  <c r="G1341" i="1"/>
  <c r="G1306" i="1"/>
  <c r="E317" i="9"/>
  <c r="B317" i="9" s="1"/>
  <c r="G1308" i="1"/>
  <c r="G1301" i="1"/>
  <c r="G1295" i="1"/>
  <c r="H1297" i="1"/>
  <c r="G1293" i="1"/>
  <c r="H1293" i="1"/>
  <c r="G1292" i="1"/>
  <c r="G1291" i="1"/>
  <c r="H1290" i="1"/>
  <c r="H1289" i="1"/>
  <c r="D1281" i="1"/>
  <c r="G1287" i="1"/>
  <c r="F274" i="5"/>
  <c r="D251" i="5"/>
  <c r="C1281" i="1"/>
  <c r="H1287" i="1"/>
  <c r="F277" i="5"/>
  <c r="C1278" i="1"/>
  <c r="G1267" i="1"/>
  <c r="H1262" i="1"/>
  <c r="E304" i="9"/>
  <c r="B304" i="9" s="1"/>
  <c r="H1260" i="1"/>
  <c r="H1256" i="1"/>
  <c r="E340" i="9"/>
  <c r="B340" i="9" s="1"/>
  <c r="H1229" i="1"/>
  <c r="H1224" i="1"/>
  <c r="G1206" i="1"/>
  <c r="D1201" i="1"/>
  <c r="G1201" i="1" s="1"/>
  <c r="H1201" i="1"/>
  <c r="E337" i="9"/>
  <c r="B337" i="9" s="1"/>
  <c r="G1202" i="1"/>
  <c r="H1200" i="1"/>
  <c r="E319" i="9"/>
  <c r="B319" i="9" s="1"/>
  <c r="H1188" i="1"/>
  <c r="G1185" i="1"/>
  <c r="H1185" i="1"/>
  <c r="F181" i="5"/>
  <c r="E178" i="5"/>
  <c r="H336" i="9" s="1"/>
  <c r="E318" i="9"/>
  <c r="B318" i="9" s="1"/>
  <c r="E313" i="9"/>
  <c r="B313" i="9" s="1"/>
  <c r="H1167" i="1"/>
  <c r="D1124" i="1"/>
  <c r="H1125" i="1"/>
  <c r="H1129" i="1"/>
  <c r="H1087" i="1"/>
  <c r="H1078" i="1"/>
  <c r="G1073" i="1"/>
  <c r="G1069" i="1"/>
  <c r="G1068" i="1"/>
  <c r="H1068" i="1"/>
  <c r="H1060" i="1"/>
  <c r="H1055" i="1"/>
  <c r="H1039" i="1"/>
  <c r="F13" i="5"/>
  <c r="H1023" i="1"/>
  <c r="E12" i="5"/>
  <c r="D1017" i="1" s="1"/>
  <c r="H1031" i="1"/>
  <c r="D1024" i="1"/>
  <c r="G1024" i="1" s="1"/>
  <c r="F19" i="5"/>
  <c r="H1028" i="1"/>
  <c r="H1024" i="1"/>
  <c r="H1020" i="1"/>
  <c r="H1016" i="1"/>
  <c r="H1013" i="1"/>
  <c r="E648" i="4"/>
  <c r="D642" i="1" s="1"/>
  <c r="G642" i="1" s="1"/>
  <c r="D422" i="1"/>
  <c r="G422" i="1" s="1"/>
  <c r="G414" i="1"/>
  <c r="H735" i="1"/>
  <c r="E55" i="9"/>
  <c r="B55" i="9" s="1"/>
  <c r="E52" i="9"/>
  <c r="B52" i="9" s="1"/>
  <c r="H727" i="1"/>
  <c r="H719" i="1"/>
  <c r="H679" i="1"/>
  <c r="H651" i="1"/>
  <c r="F656" i="4"/>
  <c r="D421" i="1"/>
  <c r="G421" i="1" s="1"/>
  <c r="H302" i="1"/>
  <c r="H300" i="1"/>
  <c r="H423" i="1"/>
  <c r="H298" i="1"/>
  <c r="F648" i="4"/>
  <c r="H603" i="1"/>
  <c r="H407" i="1"/>
  <c r="G383" i="1"/>
  <c r="H383" i="1"/>
  <c r="F388" i="4"/>
  <c r="H381" i="1"/>
  <c r="H375" i="1"/>
  <c r="G284" i="1"/>
  <c r="E273" i="4"/>
  <c r="D269" i="1" s="1"/>
  <c r="G280" i="1"/>
  <c r="F283" i="4"/>
  <c r="G215" i="1"/>
  <c r="G212" i="1"/>
  <c r="G213" i="1"/>
  <c r="F216" i="4"/>
  <c r="E202" i="4"/>
  <c r="D198" i="1" s="1"/>
  <c r="E64" i="9"/>
  <c r="B64" i="9" s="1"/>
  <c r="F244" i="9"/>
  <c r="B244" i="9" s="1"/>
  <c r="E56" i="9"/>
  <c r="B56" i="9" s="1"/>
  <c r="F242" i="9"/>
  <c r="B242" i="9" s="1"/>
  <c r="E32" i="9"/>
  <c r="B32" i="9" s="1"/>
  <c r="H186" i="1"/>
  <c r="B240" i="9"/>
  <c r="F238" i="9"/>
  <c r="E327" i="9"/>
  <c r="B327" i="9" s="1"/>
  <c r="E37" i="9"/>
  <c r="B37" i="9" s="1"/>
  <c r="E164" i="4"/>
  <c r="D160" i="1" s="1"/>
  <c r="F170" i="4"/>
  <c r="F165" i="4"/>
  <c r="G156" i="1"/>
  <c r="G158" i="1"/>
  <c r="E153" i="4"/>
  <c r="E48" i="9"/>
  <c r="B48" i="9" s="1"/>
  <c r="G322" i="1"/>
  <c r="G318" i="1"/>
  <c r="G317" i="1"/>
  <c r="E125" i="4"/>
  <c r="D121" i="1" s="1"/>
  <c r="F129" i="4"/>
  <c r="D122" i="1"/>
  <c r="H113" i="1"/>
  <c r="H79" i="1"/>
  <c r="H81" i="1"/>
  <c r="G72" i="1"/>
  <c r="G70" i="1"/>
  <c r="G66" i="1"/>
  <c r="E35" i="9"/>
  <c r="B35" i="9" s="1"/>
  <c r="G1636" i="1"/>
  <c r="E320" i="9"/>
  <c r="B320" i="9" s="1"/>
  <c r="E326" i="9"/>
  <c r="B326" i="9" s="1"/>
  <c r="H1683" i="1"/>
  <c r="G1637" i="1"/>
  <c r="G1634" i="1"/>
  <c r="H1634" i="1"/>
  <c r="G1628" i="1"/>
  <c r="D45" i="8"/>
  <c r="C1622" i="1" s="1"/>
  <c r="H1635" i="1"/>
  <c r="H1623" i="1"/>
  <c r="E311" i="9"/>
  <c r="B311" i="9" s="1"/>
  <c r="E312" i="9"/>
  <c r="B312" i="9" s="1"/>
  <c r="E322" i="9"/>
  <c r="B322" i="9" s="1"/>
  <c r="E324" i="9"/>
  <c r="B324" i="9" s="1"/>
  <c r="E31" i="9"/>
  <c r="B31" i="9" s="1"/>
  <c r="E329" i="9"/>
  <c r="B329" i="9" s="1"/>
  <c r="G1614" i="1"/>
  <c r="H1606" i="1"/>
  <c r="H1605" i="1"/>
  <c r="G1601" i="1"/>
  <c r="G1594" i="1"/>
  <c r="H1587" i="1"/>
  <c r="G1583" i="1"/>
  <c r="H1583" i="1"/>
  <c r="G1586" i="1"/>
  <c r="G1585" i="1"/>
  <c r="E36" i="9"/>
  <c r="B36" i="9" s="1"/>
  <c r="F236" i="9"/>
  <c r="B236" i="9" s="1"/>
  <c r="E307" i="9"/>
  <c r="B307" i="9" s="1"/>
  <c r="G6" i="1"/>
  <c r="G14" i="1"/>
  <c r="G34" i="1"/>
  <c r="H531" i="1"/>
  <c r="G531" i="1"/>
  <c r="H537" i="1"/>
  <c r="G537" i="1"/>
  <c r="H541" i="1"/>
  <c r="G541" i="1"/>
  <c r="H545" i="1"/>
  <c r="G545" i="1"/>
  <c r="H549" i="1"/>
  <c r="G549" i="1"/>
  <c r="H557" i="1"/>
  <c r="G557" i="1"/>
  <c r="G649" i="1"/>
  <c r="H649" i="1"/>
  <c r="G681" i="1"/>
  <c r="H681" i="1"/>
  <c r="G849" i="1"/>
  <c r="H849" i="1"/>
  <c r="G897" i="1"/>
  <c r="H897" i="1"/>
  <c r="G913" i="1"/>
  <c r="H913" i="1"/>
  <c r="G929" i="1"/>
  <c r="H929" i="1"/>
  <c r="G937" i="1"/>
  <c r="H937" i="1"/>
  <c r="G945" i="1"/>
  <c r="H945" i="1"/>
  <c r="G953" i="1"/>
  <c r="H953" i="1"/>
  <c r="G961" i="1"/>
  <c r="H961" i="1"/>
  <c r="G969" i="1"/>
  <c r="H969" i="1"/>
  <c r="G977" i="1"/>
  <c r="H977" i="1"/>
  <c r="G985" i="1"/>
  <c r="H985" i="1"/>
  <c r="G993" i="1"/>
  <c r="H993" i="1"/>
  <c r="G1001" i="1"/>
  <c r="H1001" i="1"/>
  <c r="G1009" i="1"/>
  <c r="H1009" i="1"/>
  <c r="G1015" i="1"/>
  <c r="H1015" i="1"/>
  <c r="G1022" i="1"/>
  <c r="H1022" i="1"/>
  <c r="G1030" i="1"/>
  <c r="H1030" i="1"/>
  <c r="G1038" i="1"/>
  <c r="H1038" i="1"/>
  <c r="G1046" i="1"/>
  <c r="H1046" i="1"/>
  <c r="G1054" i="1"/>
  <c r="H1054" i="1"/>
  <c r="G1062" i="1"/>
  <c r="H1062" i="1"/>
  <c r="G1070" i="1"/>
  <c r="H1070" i="1"/>
  <c r="G1077" i="1"/>
  <c r="H1077" i="1"/>
  <c r="G1085" i="1"/>
  <c r="H1085" i="1"/>
  <c r="G1143" i="1"/>
  <c r="H1143" i="1"/>
  <c r="G1151" i="1"/>
  <c r="H1151" i="1"/>
  <c r="G1158" i="1"/>
  <c r="H1158" i="1"/>
  <c r="G1166" i="1"/>
  <c r="H1166" i="1"/>
  <c r="G1174" i="1"/>
  <c r="H1174" i="1"/>
  <c r="G22" i="1"/>
  <c r="G26" i="1"/>
  <c r="G30" i="1"/>
  <c r="H533" i="1"/>
  <c r="G533" i="1"/>
  <c r="H535" i="1"/>
  <c r="G535" i="1"/>
  <c r="H539" i="1"/>
  <c r="G539" i="1"/>
  <c r="H543" i="1"/>
  <c r="G543" i="1"/>
  <c r="H547" i="1"/>
  <c r="G547" i="1"/>
  <c r="H551" i="1"/>
  <c r="G551" i="1"/>
  <c r="H555" i="1"/>
  <c r="G555" i="1"/>
  <c r="H559" i="1"/>
  <c r="G559" i="1"/>
  <c r="H561" i="1"/>
  <c r="G561" i="1"/>
  <c r="H563" i="1"/>
  <c r="G563" i="1"/>
  <c r="G657" i="1"/>
  <c r="H657" i="1"/>
  <c r="G665" i="1"/>
  <c r="H665" i="1"/>
  <c r="G673" i="1"/>
  <c r="H673" i="1"/>
  <c r="G689" i="1"/>
  <c r="H689" i="1"/>
  <c r="G697" i="1"/>
  <c r="H697" i="1"/>
  <c r="G705" i="1"/>
  <c r="H705" i="1"/>
  <c r="G713" i="1"/>
  <c r="H713" i="1"/>
  <c r="G721" i="1"/>
  <c r="H721" i="1"/>
  <c r="G729" i="1"/>
  <c r="H729" i="1"/>
  <c r="G737" i="1"/>
  <c r="H737" i="1"/>
  <c r="G745" i="1"/>
  <c r="H745" i="1"/>
  <c r="G753" i="1"/>
  <c r="H753" i="1"/>
  <c r="G761" i="1"/>
  <c r="H761" i="1"/>
  <c r="G769" i="1"/>
  <c r="H769" i="1"/>
  <c r="G777" i="1"/>
  <c r="H777" i="1"/>
  <c r="G785" i="1"/>
  <c r="H785" i="1"/>
  <c r="G793" i="1"/>
  <c r="H793" i="1"/>
  <c r="G801" i="1"/>
  <c r="H801" i="1"/>
  <c r="G809" i="1"/>
  <c r="H809" i="1"/>
  <c r="G817" i="1"/>
  <c r="H817" i="1"/>
  <c r="G825" i="1"/>
  <c r="H825" i="1"/>
  <c r="G833" i="1"/>
  <c r="H833" i="1"/>
  <c r="G841" i="1"/>
  <c r="H841" i="1"/>
  <c r="G857" i="1"/>
  <c r="H857" i="1"/>
  <c r="G865" i="1"/>
  <c r="H865" i="1"/>
  <c r="G873" i="1"/>
  <c r="H873" i="1"/>
  <c r="G881" i="1"/>
  <c r="H881" i="1"/>
  <c r="G889" i="1"/>
  <c r="H889" i="1"/>
  <c r="G905" i="1"/>
  <c r="H905" i="1"/>
  <c r="G921" i="1"/>
  <c r="H921" i="1"/>
  <c r="G5" i="1"/>
  <c r="G9" i="1"/>
  <c r="G13" i="1"/>
  <c r="G17" i="1"/>
  <c r="G21" i="1"/>
  <c r="G25" i="1"/>
  <c r="G29" i="1"/>
  <c r="G33" i="1"/>
  <c r="G37" i="1"/>
  <c r="G41" i="1"/>
  <c r="G49" i="1"/>
  <c r="G53" i="1"/>
  <c r="G57" i="1"/>
  <c r="G61" i="1"/>
  <c r="G65" i="1"/>
  <c r="G69" i="1"/>
  <c r="G73" i="1"/>
  <c r="G77" i="1"/>
  <c r="H112" i="1"/>
  <c r="H116" i="1"/>
  <c r="H120" i="1"/>
  <c r="G123" i="1"/>
  <c r="G124" i="1"/>
  <c r="G125" i="1"/>
  <c r="G126" i="1"/>
  <c r="G127" i="1"/>
  <c r="G128" i="1"/>
  <c r="G129" i="1"/>
  <c r="G131" i="1"/>
  <c r="G132" i="1"/>
  <c r="G133" i="1"/>
  <c r="G134" i="1"/>
  <c r="G135" i="1"/>
  <c r="G153" i="1"/>
  <c r="G157"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H228" i="1"/>
  <c r="H232" i="1"/>
  <c r="H236" i="1"/>
  <c r="H240" i="1"/>
  <c r="H244" i="1"/>
  <c r="H248" i="1"/>
  <c r="H252" i="1"/>
  <c r="H256" i="1"/>
  <c r="H260" i="1"/>
  <c r="H264" i="1"/>
  <c r="H268" i="1"/>
  <c r="G271" i="1"/>
  <c r="G275" i="1"/>
  <c r="G279" i="1"/>
  <c r="G283" i="1"/>
  <c r="G287" i="1"/>
  <c r="G291" i="1"/>
  <c r="H301" i="1"/>
  <c r="H360" i="1"/>
  <c r="H364" i="1"/>
  <c r="H372" i="1"/>
  <c r="H376" i="1"/>
  <c r="H380" i="1"/>
  <c r="H384" i="1"/>
  <c r="H388" i="1"/>
  <c r="H392" i="1"/>
  <c r="H396" i="1"/>
  <c r="H400" i="1"/>
  <c r="H404" i="1"/>
  <c r="H408" i="1"/>
  <c r="H463" i="1"/>
  <c r="G466" i="1"/>
  <c r="G470" i="1"/>
  <c r="G474" i="1"/>
  <c r="G478" i="1"/>
  <c r="G482" i="1"/>
  <c r="G486" i="1"/>
  <c r="G487" i="1"/>
  <c r="G488" i="1"/>
  <c r="G489" i="1"/>
  <c r="G490" i="1"/>
  <c r="G491" i="1"/>
  <c r="G492" i="1"/>
  <c r="G568" i="1"/>
  <c r="G572" i="1"/>
  <c r="G576" i="1"/>
  <c r="G580" i="1"/>
  <c r="G584" i="1"/>
  <c r="G588" i="1"/>
  <c r="G592" i="1"/>
  <c r="G596" i="1"/>
  <c r="G602" i="1"/>
  <c r="H602" i="1"/>
  <c r="G610" i="1"/>
  <c r="H610" i="1"/>
  <c r="G618" i="1"/>
  <c r="H618" i="1"/>
  <c r="G625" i="1"/>
  <c r="H625" i="1"/>
  <c r="H646" i="1"/>
  <c r="H654" i="1"/>
  <c r="H662" i="1"/>
  <c r="H670" i="1"/>
  <c r="H678" i="1"/>
  <c r="H686" i="1"/>
  <c r="H694" i="1"/>
  <c r="H702" i="1"/>
  <c r="H710" i="1"/>
  <c r="H718" i="1"/>
  <c r="H726" i="1"/>
  <c r="H734" i="1"/>
  <c r="H742" i="1"/>
  <c r="H750" i="1"/>
  <c r="H758" i="1"/>
  <c r="H766" i="1"/>
  <c r="H774" i="1"/>
  <c r="H782" i="1"/>
  <c r="H790" i="1"/>
  <c r="H798" i="1"/>
  <c r="H806" i="1"/>
  <c r="H814" i="1"/>
  <c r="H822" i="1"/>
  <c r="H830" i="1"/>
  <c r="H838" i="1"/>
  <c r="H846" i="1"/>
  <c r="H854" i="1"/>
  <c r="H862" i="1"/>
  <c r="H870" i="1"/>
  <c r="H878" i="1"/>
  <c r="H886" i="1"/>
  <c r="H894" i="1"/>
  <c r="H902" i="1"/>
  <c r="H910" i="1"/>
  <c r="H918" i="1"/>
  <c r="H926" i="1"/>
  <c r="H934" i="1"/>
  <c r="H942" i="1"/>
  <c r="H950" i="1"/>
  <c r="H958" i="1"/>
  <c r="H966" i="1"/>
  <c r="H974" i="1"/>
  <c r="H982" i="1"/>
  <c r="H990" i="1"/>
  <c r="H998" i="1"/>
  <c r="H1006" i="1"/>
  <c r="H1019" i="1"/>
  <c r="H1027" i="1"/>
  <c r="H1035" i="1"/>
  <c r="H1043" i="1"/>
  <c r="H1051" i="1"/>
  <c r="H1059" i="1"/>
  <c r="H1067" i="1"/>
  <c r="H1082" i="1"/>
  <c r="H1090" i="1"/>
  <c r="G1100" i="1"/>
  <c r="H1100" i="1"/>
  <c r="G1108" i="1"/>
  <c r="H1108" i="1"/>
  <c r="G1116" i="1"/>
  <c r="H1116" i="1"/>
  <c r="G1124" i="1"/>
  <c r="H1124" i="1"/>
  <c r="G1132" i="1"/>
  <c r="H1132" i="1"/>
  <c r="H1148" i="1"/>
  <c r="H1155" i="1"/>
  <c r="H1163" i="1"/>
  <c r="H1171" i="1"/>
  <c r="H1179" i="1"/>
  <c r="G1183" i="1"/>
  <c r="H1183" i="1"/>
  <c r="G1191" i="1"/>
  <c r="H1191" i="1"/>
  <c r="G1199" i="1"/>
  <c r="H1199" i="1"/>
  <c r="G1207" i="1"/>
  <c r="H1207" i="1"/>
  <c r="G1215" i="1"/>
  <c r="H1215" i="1"/>
  <c r="G1231" i="1"/>
  <c r="H1231" i="1"/>
  <c r="G1239" i="1"/>
  <c r="H1239" i="1"/>
  <c r="G1247" i="1"/>
  <c r="H1247" i="1"/>
  <c r="G1266" i="1"/>
  <c r="H1266" i="1"/>
  <c r="G1268" i="1"/>
  <c r="H1268" i="1"/>
  <c r="G10" i="1"/>
  <c r="G18" i="1"/>
  <c r="G38" i="1"/>
  <c r="H553" i="1"/>
  <c r="G553"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G645" i="1"/>
  <c r="H645" i="1"/>
  <c r="G653" i="1"/>
  <c r="H653" i="1"/>
  <c r="G661" i="1"/>
  <c r="H661" i="1"/>
  <c r="G669" i="1"/>
  <c r="H669" i="1"/>
  <c r="G677" i="1"/>
  <c r="H677" i="1"/>
  <c r="G685" i="1"/>
  <c r="H685" i="1"/>
  <c r="G693" i="1"/>
  <c r="H693" i="1"/>
  <c r="G701" i="1"/>
  <c r="H701" i="1"/>
  <c r="G709" i="1"/>
  <c r="H709" i="1"/>
  <c r="G717" i="1"/>
  <c r="H717" i="1"/>
  <c r="G725" i="1"/>
  <c r="H725" i="1"/>
  <c r="G733" i="1"/>
  <c r="H733" i="1"/>
  <c r="G741" i="1"/>
  <c r="H741" i="1"/>
  <c r="G749" i="1"/>
  <c r="H749" i="1"/>
  <c r="G757" i="1"/>
  <c r="H757" i="1"/>
  <c r="G765" i="1"/>
  <c r="H765" i="1"/>
  <c r="G773" i="1"/>
  <c r="H773" i="1"/>
  <c r="G781" i="1"/>
  <c r="H781" i="1"/>
  <c r="G789" i="1"/>
  <c r="H789" i="1"/>
  <c r="G797" i="1"/>
  <c r="H797" i="1"/>
  <c r="G805" i="1"/>
  <c r="H805" i="1"/>
  <c r="G813" i="1"/>
  <c r="H813" i="1"/>
  <c r="G821" i="1"/>
  <c r="H821" i="1"/>
  <c r="G829" i="1"/>
  <c r="H829" i="1"/>
  <c r="G837" i="1"/>
  <c r="H837" i="1"/>
  <c r="G845" i="1"/>
  <c r="H845" i="1"/>
  <c r="G853" i="1"/>
  <c r="H853" i="1"/>
  <c r="G861" i="1"/>
  <c r="H861" i="1"/>
  <c r="G869" i="1"/>
  <c r="H869" i="1"/>
  <c r="G877" i="1"/>
  <c r="H877" i="1"/>
  <c r="G885" i="1"/>
  <c r="H885" i="1"/>
  <c r="G893" i="1"/>
  <c r="H893" i="1"/>
  <c r="G901" i="1"/>
  <c r="H901" i="1"/>
  <c r="G909" i="1"/>
  <c r="H909" i="1"/>
  <c r="G917" i="1"/>
  <c r="H917" i="1"/>
  <c r="G925" i="1"/>
  <c r="H925" i="1"/>
  <c r="G933" i="1"/>
  <c r="H933" i="1"/>
  <c r="G941" i="1"/>
  <c r="H941" i="1"/>
  <c r="G949" i="1"/>
  <c r="H949" i="1"/>
  <c r="G957" i="1"/>
  <c r="H957" i="1"/>
  <c r="G965" i="1"/>
  <c r="H965" i="1"/>
  <c r="G973" i="1"/>
  <c r="H973" i="1"/>
  <c r="G981" i="1"/>
  <c r="H981" i="1"/>
  <c r="G989" i="1"/>
  <c r="H989" i="1"/>
  <c r="G997" i="1"/>
  <c r="H997" i="1"/>
  <c r="G1005" i="1"/>
  <c r="H1005" i="1"/>
  <c r="G1018" i="1"/>
  <c r="H1018" i="1"/>
  <c r="G1026" i="1"/>
  <c r="H1026" i="1"/>
  <c r="G1034" i="1"/>
  <c r="H1034" i="1"/>
  <c r="G1042" i="1"/>
  <c r="H1042" i="1"/>
  <c r="G1050" i="1"/>
  <c r="H1050" i="1"/>
  <c r="G1058" i="1"/>
  <c r="H1058" i="1"/>
  <c r="G1066" i="1"/>
  <c r="H1066" i="1"/>
  <c r="G1081" i="1"/>
  <c r="H1081" i="1"/>
  <c r="G1089" i="1"/>
  <c r="H1089" i="1"/>
  <c r="G1147" i="1"/>
  <c r="H1147" i="1"/>
  <c r="G1154" i="1"/>
  <c r="H1154" i="1"/>
  <c r="G1162" i="1"/>
  <c r="H1162" i="1"/>
  <c r="G1170" i="1"/>
  <c r="H1170" i="1"/>
  <c r="G1178" i="1"/>
  <c r="H1178" i="1"/>
  <c r="G43" i="1"/>
  <c r="G47" i="1"/>
  <c r="G51" i="1"/>
  <c r="G55" i="1"/>
  <c r="G59" i="1"/>
  <c r="G63" i="1"/>
  <c r="G67" i="1"/>
  <c r="G71" i="1"/>
  <c r="G75" i="1"/>
  <c r="H110" i="1"/>
  <c r="H114" i="1"/>
  <c r="H118" i="1"/>
  <c r="G151" i="1"/>
  <c r="G155" i="1"/>
  <c r="G159" i="1"/>
  <c r="H230" i="1"/>
  <c r="H234" i="1"/>
  <c r="H238" i="1"/>
  <c r="H242" i="1"/>
  <c r="H246" i="1"/>
  <c r="H250" i="1"/>
  <c r="H254" i="1"/>
  <c r="H258" i="1"/>
  <c r="H262" i="1"/>
  <c r="H266" i="1"/>
  <c r="G273" i="1"/>
  <c r="G277" i="1"/>
  <c r="G281" i="1"/>
  <c r="G285" i="1"/>
  <c r="G289" i="1"/>
  <c r="G293" i="1"/>
  <c r="H299" i="1"/>
  <c r="H358" i="1"/>
  <c r="H362" i="1"/>
  <c r="H366" i="1"/>
  <c r="H370" i="1"/>
  <c r="H374" i="1"/>
  <c r="H378" i="1"/>
  <c r="H382" i="1"/>
  <c r="H386" i="1"/>
  <c r="H390" i="1"/>
  <c r="H394" i="1"/>
  <c r="H398" i="1"/>
  <c r="H402" i="1"/>
  <c r="H406" i="1"/>
  <c r="H410" i="1"/>
  <c r="H461" i="1"/>
  <c r="G468" i="1"/>
  <c r="G472" i="1"/>
  <c r="G476" i="1"/>
  <c r="G480" i="1"/>
  <c r="G484" i="1"/>
  <c r="G495" i="1"/>
  <c r="G566" i="1"/>
  <c r="G570" i="1"/>
  <c r="G574" i="1"/>
  <c r="G578" i="1"/>
  <c r="G582" i="1"/>
  <c r="G586" i="1"/>
  <c r="G590" i="1"/>
  <c r="G594" i="1"/>
  <c r="G598" i="1"/>
  <c r="G606" i="1"/>
  <c r="H606" i="1"/>
  <c r="G614" i="1"/>
  <c r="H614" i="1"/>
  <c r="G622" i="1"/>
  <c r="H622" i="1"/>
  <c r="G629" i="1"/>
  <c r="H629" i="1"/>
  <c r="G635" i="1"/>
  <c r="H635" i="1"/>
  <c r="H650" i="1"/>
  <c r="H658" i="1"/>
  <c r="H666" i="1"/>
  <c r="H674" i="1"/>
  <c r="H682" i="1"/>
  <c r="H690" i="1"/>
  <c r="H698" i="1"/>
  <c r="H706" i="1"/>
  <c r="H714" i="1"/>
  <c r="H722" i="1"/>
  <c r="H730" i="1"/>
  <c r="H738" i="1"/>
  <c r="H746" i="1"/>
  <c r="H754" i="1"/>
  <c r="H762" i="1"/>
  <c r="H770" i="1"/>
  <c r="H778" i="1"/>
  <c r="H786" i="1"/>
  <c r="H794" i="1"/>
  <c r="H802" i="1"/>
  <c r="H810" i="1"/>
  <c r="H818" i="1"/>
  <c r="H826" i="1"/>
  <c r="H834" i="1"/>
  <c r="H842" i="1"/>
  <c r="H850" i="1"/>
  <c r="H858" i="1"/>
  <c r="H866" i="1"/>
  <c r="H874" i="1"/>
  <c r="H882" i="1"/>
  <c r="H890" i="1"/>
  <c r="H898" i="1"/>
  <c r="H906" i="1"/>
  <c r="H914" i="1"/>
  <c r="H922" i="1"/>
  <c r="H930" i="1"/>
  <c r="H938" i="1"/>
  <c r="H946" i="1"/>
  <c r="H954" i="1"/>
  <c r="H962" i="1"/>
  <c r="H970" i="1"/>
  <c r="H978" i="1"/>
  <c r="H986" i="1"/>
  <c r="H994" i="1"/>
  <c r="H1002" i="1"/>
  <c r="G1096" i="1"/>
  <c r="H1096" i="1"/>
  <c r="G1104" i="1"/>
  <c r="H1104" i="1"/>
  <c r="G1112" i="1"/>
  <c r="H1112" i="1"/>
  <c r="G1120" i="1"/>
  <c r="H1120" i="1"/>
  <c r="G1128" i="1"/>
  <c r="H1128" i="1"/>
  <c r="G1136" i="1"/>
  <c r="H1136" i="1"/>
  <c r="G1187" i="1"/>
  <c r="H1187" i="1"/>
  <c r="G1195" i="1"/>
  <c r="H1195" i="1"/>
  <c r="G1203" i="1"/>
  <c r="H1203" i="1"/>
  <c r="G1211" i="1"/>
  <c r="H1211" i="1"/>
  <c r="G1219" i="1"/>
  <c r="H1219" i="1"/>
  <c r="G1227" i="1"/>
  <c r="H1227" i="1"/>
  <c r="G1235" i="1"/>
  <c r="H1235" i="1"/>
  <c r="G1243" i="1"/>
  <c r="H1243" i="1"/>
  <c r="G1251" i="1"/>
  <c r="H1251" i="1"/>
  <c r="G1272" i="1"/>
  <c r="H1272" i="1"/>
  <c r="H1576" i="1"/>
  <c r="G1576" i="1"/>
  <c r="J1576" i="1"/>
  <c r="H1669" i="1"/>
  <c r="G1669" i="1"/>
  <c r="H1685" i="1"/>
  <c r="G1685" i="1"/>
  <c r="F112" i="4"/>
  <c r="C108" i="1"/>
  <c r="F126" i="4"/>
  <c r="D125" i="4"/>
  <c r="C122" i="1"/>
  <c r="F135" i="4"/>
  <c r="E134" i="4"/>
  <c r="D130" i="1" s="1"/>
  <c r="F61" i="6"/>
  <c r="D35" i="6"/>
  <c r="C1457" i="1"/>
  <c r="D1571" i="1"/>
  <c r="G1571" i="1" s="1"/>
  <c r="I35" i="3"/>
  <c r="D1577" i="1"/>
  <c r="G1577" i="1" s="1"/>
  <c r="I36" i="3"/>
  <c r="H1602" i="1"/>
  <c r="G1602" i="1"/>
  <c r="G1450" i="1"/>
  <c r="H1604" i="1"/>
  <c r="G1604" i="1"/>
  <c r="H1609" i="1"/>
  <c r="G1609" i="1"/>
  <c r="H601" i="1"/>
  <c r="H605" i="1"/>
  <c r="H609" i="1"/>
  <c r="H613" i="1"/>
  <c r="H617" i="1"/>
  <c r="H621" i="1"/>
  <c r="H624" i="1"/>
  <c r="H628" i="1"/>
  <c r="H632" i="1"/>
  <c r="H642"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4" i="1"/>
  <c r="H1021" i="1"/>
  <c r="H1025" i="1"/>
  <c r="H1029" i="1"/>
  <c r="H1033" i="1"/>
  <c r="H1037" i="1"/>
  <c r="H1041" i="1"/>
  <c r="H1045" i="1"/>
  <c r="H1049" i="1"/>
  <c r="H1053" i="1"/>
  <c r="H1057" i="1"/>
  <c r="H1061" i="1"/>
  <c r="H1065" i="1"/>
  <c r="H1069" i="1"/>
  <c r="H1073" i="1"/>
  <c r="H1076" i="1"/>
  <c r="H1080" i="1"/>
  <c r="H1084" i="1"/>
  <c r="H1088" i="1"/>
  <c r="H1092" i="1"/>
  <c r="H1095" i="1"/>
  <c r="H1099" i="1"/>
  <c r="H1103" i="1"/>
  <c r="H1107" i="1"/>
  <c r="H1111" i="1"/>
  <c r="H1115" i="1"/>
  <c r="H1119" i="1"/>
  <c r="H1123" i="1"/>
  <c r="H1127" i="1"/>
  <c r="H1131" i="1"/>
  <c r="H1135" i="1"/>
  <c r="H1139" i="1"/>
  <c r="H1142" i="1"/>
  <c r="H1146" i="1"/>
  <c r="H1150" i="1"/>
  <c r="H1153" i="1"/>
  <c r="H1157" i="1"/>
  <c r="H1161" i="1"/>
  <c r="H1165" i="1"/>
  <c r="H1169" i="1"/>
  <c r="H1173" i="1"/>
  <c r="H1177" i="1"/>
  <c r="H1186" i="1"/>
  <c r="H1190" i="1"/>
  <c r="H1194" i="1"/>
  <c r="H1198" i="1"/>
  <c r="H1202" i="1"/>
  <c r="H1206" i="1"/>
  <c r="H1210" i="1"/>
  <c r="H1214" i="1"/>
  <c r="H1218" i="1"/>
  <c r="H1222" i="1"/>
  <c r="H1226" i="1"/>
  <c r="H1230" i="1"/>
  <c r="H1234" i="1"/>
  <c r="H1238" i="1"/>
  <c r="H1242" i="1"/>
  <c r="H1246" i="1"/>
  <c r="H1250" i="1"/>
  <c r="H1254" i="1"/>
  <c r="H1258" i="1"/>
  <c r="I1560" i="1"/>
  <c r="F470" i="4"/>
  <c r="D466" i="4"/>
  <c r="C464" i="1"/>
  <c r="F502" i="4"/>
  <c r="C496" i="1"/>
  <c r="H1267" i="1"/>
  <c r="H1271" i="1"/>
  <c r="H1275" i="1"/>
  <c r="H1551" i="1"/>
  <c r="G1551" i="1"/>
  <c r="J1551" i="1"/>
  <c r="H1555" i="1"/>
  <c r="G1555" i="1"/>
  <c r="H1557" i="1"/>
  <c r="G1557" i="1"/>
  <c r="J1557" i="1"/>
  <c r="H1561" i="1"/>
  <c r="G1561" i="1"/>
  <c r="J1561" i="1"/>
  <c r="H1564" i="1"/>
  <c r="G1564" i="1"/>
  <c r="J1564" i="1"/>
  <c r="H1568" i="1"/>
  <c r="G1568" i="1"/>
  <c r="I1568" i="1" s="1"/>
  <c r="J1568" i="1"/>
  <c r="H1612" i="1"/>
  <c r="G1612" i="1"/>
  <c r="H1617" i="1"/>
  <c r="G1617" i="1"/>
  <c r="H1665" i="1"/>
  <c r="G1665" i="1"/>
  <c r="H1681" i="1"/>
  <c r="G1681" i="1"/>
  <c r="F45" i="5"/>
  <c r="D12" i="5"/>
  <c r="G314" i="9"/>
  <c r="F89" i="5"/>
  <c r="D88" i="5"/>
  <c r="J1544" i="1"/>
  <c r="I1558" i="1"/>
  <c r="I1569" i="1"/>
  <c r="H1574" i="1"/>
  <c r="G1574" i="1"/>
  <c r="I1574" i="1" s="1"/>
  <c r="J1574" i="1"/>
  <c r="G1607" i="1"/>
  <c r="H1607" i="1"/>
  <c r="H1620" i="1"/>
  <c r="G1620" i="1"/>
  <c r="H1648" i="1"/>
  <c r="G1648" i="1"/>
  <c r="H1652" i="1"/>
  <c r="G1652" i="1"/>
  <c r="H1656" i="1"/>
  <c r="G1656" i="1"/>
  <c r="H1661" i="1"/>
  <c r="G1661" i="1"/>
  <c r="H1677" i="1"/>
  <c r="G1677" i="1"/>
  <c r="H156" i="9"/>
  <c r="E597" i="4"/>
  <c r="D591" i="1" s="1"/>
  <c r="I1545" i="1"/>
  <c r="H1549" i="1"/>
  <c r="G1549" i="1"/>
  <c r="I1549" i="1" s="1"/>
  <c r="J1549" i="1"/>
  <c r="H1553" i="1"/>
  <c r="G1553" i="1"/>
  <c r="I1553" i="1" s="1"/>
  <c r="J1553" i="1"/>
  <c r="H1556" i="1"/>
  <c r="G1556" i="1"/>
  <c r="H1559" i="1"/>
  <c r="G1559" i="1"/>
  <c r="I1559" i="1" s="1"/>
  <c r="J1559" i="1"/>
  <c r="H1563" i="1"/>
  <c r="G1563" i="1"/>
  <c r="H1566" i="1"/>
  <c r="G1566" i="1"/>
  <c r="J1566" i="1"/>
  <c r="H1570" i="1"/>
  <c r="G1570" i="1"/>
  <c r="I1570" i="1" s="1"/>
  <c r="J1570" i="1"/>
  <c r="H1577" i="1"/>
  <c r="I1578" i="1"/>
  <c r="G1615" i="1"/>
  <c r="H1615" i="1"/>
  <c r="H1673" i="1"/>
  <c r="G1673" i="1"/>
  <c r="F322" i="4"/>
  <c r="E321" i="4"/>
  <c r="D316" i="1" s="1"/>
  <c r="J1547" i="1"/>
  <c r="H1548" i="1"/>
  <c r="I1548" i="1" s="1"/>
  <c r="H1550" i="1"/>
  <c r="I1550" i="1" s="1"/>
  <c r="H1552" i="1"/>
  <c r="I1552" i="1" s="1"/>
  <c r="H1554" i="1"/>
  <c r="I1554" i="1" s="1"/>
  <c r="H1558" i="1"/>
  <c r="H1560" i="1"/>
  <c r="H1562" i="1"/>
  <c r="I1562" i="1" s="1"/>
  <c r="H1565" i="1"/>
  <c r="I1565" i="1" s="1"/>
  <c r="H1567" i="1"/>
  <c r="I1567" i="1" s="1"/>
  <c r="H1569" i="1"/>
  <c r="H1573" i="1"/>
  <c r="I1573" i="1" s="1"/>
  <c r="H1575" i="1"/>
  <c r="I1575" i="1" s="1"/>
  <c r="H1578" i="1"/>
  <c r="G1581" i="1"/>
  <c r="I1581" i="1" s="1"/>
  <c r="J1581" i="1"/>
  <c r="F68" i="4"/>
  <c r="D202" i="4"/>
  <c r="F274" i="4"/>
  <c r="D273" i="4"/>
  <c r="E309" i="4"/>
  <c r="E522" i="4"/>
  <c r="D516" i="1" s="1"/>
  <c r="F572" i="4"/>
  <c r="D571" i="4"/>
  <c r="E647" i="4"/>
  <c r="D641" i="1" s="1"/>
  <c r="F70" i="5"/>
  <c r="F143" i="5"/>
  <c r="D135" i="5"/>
  <c r="D296" i="5"/>
  <c r="F297" i="5"/>
  <c r="E5" i="6"/>
  <c r="E35" i="6"/>
  <c r="H310" i="9"/>
  <c r="G310" i="9"/>
  <c r="H309" i="9"/>
  <c r="M228"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F7" i="4"/>
  <c r="E49" i="4"/>
  <c r="D45" i="1" s="1"/>
  <c r="F83" i="4"/>
  <c r="D82" i="4"/>
  <c r="F134" i="4"/>
  <c r="E373" i="4"/>
  <c r="D368" i="1" s="1"/>
  <c r="E430" i="4"/>
  <c r="F536" i="4"/>
  <c r="D114" i="6"/>
  <c r="F115" i="6"/>
  <c r="G1579" i="1"/>
  <c r="I1579" i="1" s="1"/>
  <c r="J1579" i="1"/>
  <c r="H1603" i="1"/>
  <c r="G1608" i="1"/>
  <c r="H1611" i="1"/>
  <c r="G1616" i="1"/>
  <c r="H1619" i="1"/>
  <c r="H1660" i="1"/>
  <c r="G1660" i="1"/>
  <c r="H1664" i="1"/>
  <c r="G1664" i="1"/>
  <c r="H1668" i="1"/>
  <c r="G1668" i="1"/>
  <c r="H1672" i="1"/>
  <c r="G1672" i="1"/>
  <c r="H1676" i="1"/>
  <c r="G1676" i="1"/>
  <c r="H1680" i="1"/>
  <c r="G1680" i="1"/>
  <c r="H1684" i="1"/>
  <c r="G1684" i="1"/>
  <c r="E82" i="4"/>
  <c r="D78" i="1" s="1"/>
  <c r="F154" i="4"/>
  <c r="D153" i="4"/>
  <c r="D491" i="4"/>
  <c r="D430" i="4" s="1"/>
  <c r="F630" i="4"/>
  <c r="D629" i="4"/>
  <c r="D535" i="4" s="1"/>
  <c r="F71" i="5"/>
  <c r="E70" i="5"/>
  <c r="G346" i="9"/>
  <c r="E346" i="9" s="1"/>
  <c r="D7" i="5"/>
  <c r="H314" i="9"/>
  <c r="E88" i="5"/>
  <c r="D1093" i="1" s="1"/>
  <c r="G315" i="9"/>
  <c r="G316" i="9"/>
  <c r="D147" i="5"/>
  <c r="E338" i="9"/>
  <c r="B338" i="9" s="1"/>
  <c r="D44" i="8"/>
  <c r="D106" i="4"/>
  <c r="D140" i="4"/>
  <c r="D164" i="4"/>
  <c r="D230" i="4"/>
  <c r="D309" i="4"/>
  <c r="D361" i="4"/>
  <c r="D522" i="4"/>
  <c r="H316" i="9"/>
  <c r="H315" i="9"/>
  <c r="D178" i="5"/>
  <c r="F203" i="5"/>
  <c r="E219" i="5"/>
  <c r="F219" i="5" s="1"/>
  <c r="E255" i="5"/>
  <c r="D1259" i="1" s="1"/>
  <c r="E43" i="9"/>
  <c r="B43" i="9" s="1"/>
  <c r="E156" i="9"/>
  <c r="B156" i="9" s="1"/>
  <c r="F8" i="5"/>
  <c r="F63" i="5"/>
  <c r="F150" i="5"/>
  <c r="F197" i="5"/>
  <c r="D129" i="6"/>
  <c r="D141" i="6" s="1"/>
  <c r="B29" i="9"/>
  <c r="E39" i="9"/>
  <c r="B39" i="9" s="1"/>
  <c r="B282" i="9"/>
  <c r="B292" i="9"/>
  <c r="B274" i="9"/>
  <c r="B286" i="9"/>
  <c r="B238" i="9"/>
  <c r="B250" i="9"/>
  <c r="B262" i="9"/>
  <c r="B284" i="9"/>
  <c r="B290" i="9"/>
  <c r="H1571" i="1" l="1"/>
  <c r="I33" i="3"/>
  <c r="D1538" i="1"/>
  <c r="G1281" i="1"/>
  <c r="H1281" i="1"/>
  <c r="G1278" i="1"/>
  <c r="H1278" i="1"/>
  <c r="C1255" i="1"/>
  <c r="H25" i="3"/>
  <c r="D1182" i="1"/>
  <c r="E7" i="5"/>
  <c r="F7" i="5" s="1"/>
  <c r="H421" i="1"/>
  <c r="H422" i="1"/>
  <c r="B207" i="9"/>
  <c r="F373" i="4"/>
  <c r="E152" i="4"/>
  <c r="D149" i="1"/>
  <c r="F321" i="4"/>
  <c r="G343" i="9"/>
  <c r="E343" i="9" s="1"/>
  <c r="B343" i="9" s="1"/>
  <c r="I40" i="3"/>
  <c r="D640" i="4"/>
  <c r="C529" i="1"/>
  <c r="D639" i="4"/>
  <c r="F430" i="4"/>
  <c r="C424" i="1"/>
  <c r="H31" i="3"/>
  <c r="C1537" i="1"/>
  <c r="F164" i="4"/>
  <c r="C160" i="1"/>
  <c r="H24" i="9"/>
  <c r="G24" i="9"/>
  <c r="F153" i="4"/>
  <c r="D152" i="4"/>
  <c r="C149" i="1"/>
  <c r="H45" i="1"/>
  <c r="G45" i="1"/>
  <c r="F296" i="5"/>
  <c r="C1300" i="1"/>
  <c r="H591" i="1"/>
  <c r="G591" i="1"/>
  <c r="G1259" i="1"/>
  <c r="H1259" i="1"/>
  <c r="E316" i="9"/>
  <c r="B316" i="9" s="1"/>
  <c r="H22" i="3"/>
  <c r="C1012" i="1"/>
  <c r="I28" i="3"/>
  <c r="D1431" i="1"/>
  <c r="F135" i="5"/>
  <c r="C1140" i="1"/>
  <c r="I22" i="3"/>
  <c r="D1012" i="1"/>
  <c r="E535" i="4"/>
  <c r="E639" i="4" s="1"/>
  <c r="D633" i="1" s="1"/>
  <c r="E6" i="4"/>
  <c r="E314" i="9"/>
  <c r="B314" i="9" s="1"/>
  <c r="E360" i="4"/>
  <c r="I1557" i="1"/>
  <c r="H464" i="1"/>
  <c r="G464" i="1"/>
  <c r="F35" i="6"/>
  <c r="H28" i="3"/>
  <c r="C1431" i="1"/>
  <c r="H130" i="1"/>
  <c r="G130" i="1"/>
  <c r="I1576" i="1"/>
  <c r="H1622" i="1"/>
  <c r="G1622" i="1"/>
  <c r="F273" i="4"/>
  <c r="C269" i="1"/>
  <c r="F49" i="4"/>
  <c r="G1457" i="1"/>
  <c r="H1457" i="1"/>
  <c r="F125" i="4"/>
  <c r="C121" i="1"/>
  <c r="G336" i="9"/>
  <c r="E336" i="9" s="1"/>
  <c r="B336" i="9" s="1"/>
  <c r="F178" i="5"/>
  <c r="D177" i="5"/>
  <c r="C1182" i="1"/>
  <c r="D360" i="4"/>
  <c r="F361" i="4"/>
  <c r="C356" i="1"/>
  <c r="F140" i="4"/>
  <c r="C136" i="1"/>
  <c r="B346" i="9"/>
  <c r="E345" i="9"/>
  <c r="I10" i="3" s="1"/>
  <c r="D6" i="4"/>
  <c r="E251" i="5"/>
  <c r="D308" i="4"/>
  <c r="F309" i="4"/>
  <c r="C304" i="1"/>
  <c r="F106" i="4"/>
  <c r="C102" i="1"/>
  <c r="E315" i="9"/>
  <c r="B315" i="9" s="1"/>
  <c r="E69" i="5"/>
  <c r="E6" i="5" s="1"/>
  <c r="D1075" i="1"/>
  <c r="F597" i="4"/>
  <c r="F114" i="6"/>
  <c r="H30" i="3"/>
  <c r="C1510" i="1"/>
  <c r="D424" i="1"/>
  <c r="F82" i="4"/>
  <c r="C78" i="1"/>
  <c r="E141" i="6"/>
  <c r="I27" i="3"/>
  <c r="D1401" i="1"/>
  <c r="G641" i="1"/>
  <c r="H641" i="1"/>
  <c r="F202" i="4"/>
  <c r="C198" i="1"/>
  <c r="H316" i="1"/>
  <c r="G316" i="1"/>
  <c r="F12" i="5"/>
  <c r="C1017" i="1"/>
  <c r="I1561" i="1"/>
  <c r="I1551" i="1"/>
  <c r="F466" i="4"/>
  <c r="C460" i="1"/>
  <c r="G108" i="1"/>
  <c r="H108" i="1"/>
  <c r="C1525" i="1"/>
  <c r="F129" i="6"/>
  <c r="F522" i="4"/>
  <c r="C516" i="1"/>
  <c r="F147" i="5"/>
  <c r="C1152" i="1"/>
  <c r="F629" i="4"/>
  <c r="C623" i="1"/>
  <c r="H339" i="9"/>
  <c r="E339" i="9" s="1"/>
  <c r="B339" i="9" s="1"/>
  <c r="D1223" i="1"/>
  <c r="F230" i="4"/>
  <c r="C226" i="1"/>
  <c r="K1481" i="9"/>
  <c r="G344" i="9"/>
  <c r="E344" i="9" s="1"/>
  <c r="B344" i="9" s="1"/>
  <c r="I39" i="3"/>
  <c r="C1621" i="1"/>
  <c r="F491" i="4"/>
  <c r="C485" i="1"/>
  <c r="G368" i="1"/>
  <c r="H368" i="1"/>
  <c r="E310" i="9"/>
  <c r="B310" i="9" s="1"/>
  <c r="D69" i="5"/>
  <c r="F571" i="4"/>
  <c r="C565" i="1"/>
  <c r="E308" i="4"/>
  <c r="D304" i="1"/>
  <c r="I1566" i="1"/>
  <c r="F88" i="5"/>
  <c r="C1093" i="1"/>
  <c r="I1564" i="1"/>
  <c r="H496" i="1"/>
  <c r="G496" i="1"/>
  <c r="E177" i="5"/>
  <c r="H122" i="1"/>
  <c r="G122" i="1"/>
  <c r="H1538" i="1" l="1"/>
  <c r="G1538" i="1"/>
  <c r="E24" i="9"/>
  <c r="D148" i="1"/>
  <c r="E299" i="4"/>
  <c r="E300" i="4" s="1"/>
  <c r="D296" i="1" s="1"/>
  <c r="I18" i="3"/>
  <c r="D1011" i="1"/>
  <c r="H485" i="1"/>
  <c r="G485" i="1"/>
  <c r="G1223" i="1"/>
  <c r="H1223" i="1"/>
  <c r="E176" i="5"/>
  <c r="D1180" i="1" s="1"/>
  <c r="I24" i="3"/>
  <c r="D1181" i="1"/>
  <c r="H19" i="9"/>
  <c r="E19" i="9" s="1"/>
  <c r="B19" i="9" s="1"/>
  <c r="G1093" i="1"/>
  <c r="H1093" i="1"/>
  <c r="H565" i="1"/>
  <c r="G565" i="1"/>
  <c r="G1621" i="1"/>
  <c r="H1621" i="1"/>
  <c r="H11" i="3"/>
  <c r="G226" i="1"/>
  <c r="H226" i="1"/>
  <c r="G623" i="1"/>
  <c r="H623" i="1"/>
  <c r="G516" i="1"/>
  <c r="H516" i="1"/>
  <c r="I31" i="3"/>
  <c r="D1537" i="1"/>
  <c r="H1537" i="1" s="1"/>
  <c r="H102" i="1"/>
  <c r="G102" i="1"/>
  <c r="D417" i="4"/>
  <c r="F308" i="4"/>
  <c r="C303" i="1"/>
  <c r="E342" i="9"/>
  <c r="G1431" i="1"/>
  <c r="H1431" i="1"/>
  <c r="E422" i="4"/>
  <c r="I17" i="3"/>
  <c r="D2" i="1"/>
  <c r="D299" i="4"/>
  <c r="D300" i="4" s="1"/>
  <c r="F152" i="4"/>
  <c r="H18" i="3"/>
  <c r="C148" i="1"/>
  <c r="H160" i="1"/>
  <c r="G160" i="1"/>
  <c r="F639" i="4"/>
  <c r="C633" i="1"/>
  <c r="G78" i="1"/>
  <c r="H78" i="1"/>
  <c r="G1510" i="1"/>
  <c r="H1510" i="1"/>
  <c r="G1075" i="1"/>
  <c r="H1075" i="1"/>
  <c r="I25" i="3"/>
  <c r="D1255" i="1"/>
  <c r="F251" i="5"/>
  <c r="H136" i="1"/>
  <c r="G136" i="1"/>
  <c r="D418" i="4"/>
  <c r="F360" i="4"/>
  <c r="C355" i="1"/>
  <c r="E640" i="4"/>
  <c r="D634" i="1" s="1"/>
  <c r="D529" i="1"/>
  <c r="G529" i="1" s="1"/>
  <c r="G1140" i="1"/>
  <c r="H1140" i="1"/>
  <c r="G1012" i="1"/>
  <c r="H1012" i="1"/>
  <c r="F141" i="6"/>
  <c r="H529" i="1"/>
  <c r="G1152" i="1"/>
  <c r="H1152" i="1"/>
  <c r="G460" i="1"/>
  <c r="H460" i="1"/>
  <c r="G1017" i="1"/>
  <c r="H1017" i="1"/>
  <c r="H198" i="1"/>
  <c r="G198" i="1"/>
  <c r="H1401" i="1"/>
  <c r="G1401" i="1"/>
  <c r="I23" i="3"/>
  <c r="D1074" i="1"/>
  <c r="H304" i="1"/>
  <c r="G304" i="1"/>
  <c r="D422" i="4"/>
  <c r="F6" i="4"/>
  <c r="H17" i="3"/>
  <c r="C2" i="1"/>
  <c r="G1182" i="1"/>
  <c r="H1182" i="1"/>
  <c r="H121" i="1"/>
  <c r="G121" i="1"/>
  <c r="E418" i="4"/>
  <c r="D413" i="1" s="1"/>
  <c r="D355" i="1"/>
  <c r="G1300" i="1"/>
  <c r="H1300" i="1"/>
  <c r="B24" i="9"/>
  <c r="G348" i="9"/>
  <c r="E348" i="9" s="1"/>
  <c r="H424" i="1"/>
  <c r="G424" i="1"/>
  <c r="F535" i="4"/>
  <c r="F69" i="5"/>
  <c r="H23" i="3"/>
  <c r="C1074" i="1"/>
  <c r="E417" i="4"/>
  <c r="D412" i="1" s="1"/>
  <c r="D303" i="1"/>
  <c r="G1525" i="1"/>
  <c r="H1525" i="1"/>
  <c r="G356" i="1"/>
  <c r="H356" i="1"/>
  <c r="D176" i="5"/>
  <c r="F177" i="5"/>
  <c r="H24" i="3"/>
  <c r="C1181" i="1"/>
  <c r="H269" i="1"/>
  <c r="G269" i="1"/>
  <c r="D6" i="5"/>
  <c r="H149" i="1"/>
  <c r="G149" i="1"/>
  <c r="G1537" i="1"/>
  <c r="F640" i="4"/>
  <c r="C634" i="1"/>
  <c r="H9" i="3" l="1"/>
  <c r="K3" i="9" s="1"/>
  <c r="E423" i="4"/>
  <c r="E424" i="4" s="1"/>
  <c r="D419" i="1" s="1"/>
  <c r="D295" i="1"/>
  <c r="E301" i="4"/>
  <c r="D297" i="1" s="1"/>
  <c r="E347" i="9"/>
  <c r="I9" i="3" s="1"/>
  <c r="B348" i="9"/>
  <c r="F417" i="4"/>
  <c r="C412" i="1"/>
  <c r="G1181" i="1"/>
  <c r="H1181" i="1"/>
  <c r="D301" i="4"/>
  <c r="F299" i="4"/>
  <c r="D423" i="4"/>
  <c r="C295" i="1"/>
  <c r="H303" i="1"/>
  <c r="G303" i="1"/>
  <c r="G306" i="9"/>
  <c r="E306" i="9" s="1"/>
  <c r="B306" i="9" s="1"/>
  <c r="G299" i="9"/>
  <c r="F6" i="5"/>
  <c r="C1011" i="1"/>
  <c r="H355" i="1"/>
  <c r="G355" i="1"/>
  <c r="E643" i="4"/>
  <c r="D417" i="1"/>
  <c r="G1074" i="1"/>
  <c r="H1074" i="1"/>
  <c r="F300" i="4"/>
  <c r="C296" i="1"/>
  <c r="G634" i="1"/>
  <c r="H634" i="1"/>
  <c r="F176" i="5"/>
  <c r="C1180" i="1"/>
  <c r="H2" i="1"/>
  <c r="G2" i="1"/>
  <c r="D643" i="4"/>
  <c r="D424" i="4"/>
  <c r="F422" i="4"/>
  <c r="C417" i="1"/>
  <c r="F418" i="4"/>
  <c r="C413" i="1"/>
  <c r="G1255" i="1"/>
  <c r="H1255" i="1"/>
  <c r="G633" i="1"/>
  <c r="H633" i="1"/>
  <c r="G148" i="1"/>
  <c r="H148" i="1"/>
  <c r="N3" i="9"/>
  <c r="I11" i="3"/>
  <c r="H299" i="9"/>
  <c r="E299" i="9" l="1"/>
  <c r="E425" i="4"/>
  <c r="D420" i="1" s="1"/>
  <c r="D418" i="1"/>
  <c r="E644" i="4"/>
  <c r="D638" i="1" s="1"/>
  <c r="H20" i="9"/>
  <c r="D644" i="4"/>
  <c r="F423" i="4"/>
  <c r="D425" i="4"/>
  <c r="C418" i="1"/>
  <c r="G20" i="9"/>
  <c r="H413" i="1"/>
  <c r="G413" i="1"/>
  <c r="B299" i="9"/>
  <c r="G1180" i="1"/>
  <c r="H1180" i="1"/>
  <c r="H296" i="1"/>
  <c r="G296" i="1"/>
  <c r="H417" i="1"/>
  <c r="G417" i="1"/>
  <c r="H8" i="3"/>
  <c r="G1011" i="1"/>
  <c r="H1011" i="1"/>
  <c r="G295" i="1"/>
  <c r="H295" i="1"/>
  <c r="D645" i="4"/>
  <c r="F643" i="4"/>
  <c r="C637" i="1"/>
  <c r="D637" i="1"/>
  <c r="F301" i="4"/>
  <c r="C297" i="1"/>
  <c r="F424" i="4"/>
  <c r="C419" i="1"/>
  <c r="H412" i="1"/>
  <c r="G412" i="1"/>
  <c r="E645" i="4" l="1"/>
  <c r="E20" i="9"/>
  <c r="B20" i="9" s="1"/>
  <c r="E646" i="4"/>
  <c r="D640" i="1" s="1"/>
  <c r="M3" i="9"/>
  <c r="G418" i="1"/>
  <c r="H418" i="1"/>
  <c r="F425" i="4"/>
  <c r="C420" i="1"/>
  <c r="H419" i="1"/>
  <c r="G419" i="1"/>
  <c r="G637" i="1"/>
  <c r="H637" i="1"/>
  <c r="D639" i="1"/>
  <c r="G297" i="1"/>
  <c r="H297" i="1"/>
  <c r="F645" i="4"/>
  <c r="C639" i="1"/>
  <c r="F644" i="4"/>
  <c r="D646" i="4"/>
  <c r="C638" i="1"/>
  <c r="E649" i="4" l="1"/>
  <c r="E650" i="4"/>
  <c r="G639" i="1"/>
  <c r="H639" i="1"/>
  <c r="G638" i="1"/>
  <c r="H638" i="1"/>
  <c r="F646" i="4"/>
  <c r="D650" i="4"/>
  <c r="C640" i="1"/>
  <c r="D649" i="4"/>
  <c r="G420" i="1"/>
  <c r="H420" i="1"/>
  <c r="H334" i="9"/>
  <c r="G334" i="9"/>
  <c r="E334" i="9" l="1"/>
  <c r="B334" i="9" s="1"/>
  <c r="G297" i="9"/>
  <c r="E297" i="9" s="1"/>
  <c r="B297" i="9" s="1"/>
  <c r="D643" i="1"/>
  <c r="I19" i="3"/>
  <c r="I20" i="3"/>
  <c r="D644" i="1"/>
  <c r="H7" i="3" s="1"/>
  <c r="G640" i="1"/>
  <c r="H640" i="1"/>
  <c r="F650" i="4"/>
  <c r="H20" i="3"/>
  <c r="C644" i="1"/>
  <c r="F649" i="4"/>
  <c r="H19" i="3"/>
  <c r="C643" i="1"/>
  <c r="E298" i="9" l="1"/>
  <c r="I8" i="3" s="1"/>
  <c r="G644" i="1"/>
  <c r="H644" i="1"/>
  <c r="G643" i="1"/>
  <c r="H643" i="1"/>
  <c r="J3" i="9"/>
  <c r="G295" i="9" l="1"/>
  <c r="L293" i="9"/>
  <c r="F293" i="9" s="1"/>
  <c r="H295" i="9"/>
  <c r="H18" i="9"/>
  <c r="G18" i="9"/>
  <c r="G17" i="9"/>
  <c r="L16" i="9"/>
  <c r="H15" i="9"/>
  <c r="J5" i="9"/>
  <c r="I9" i="9"/>
  <c r="K10" i="9"/>
  <c r="K13" i="9"/>
  <c r="I7" i="9"/>
  <c r="K12" i="9"/>
  <c r="J17" i="9"/>
  <c r="L15" i="9"/>
  <c r="G21" i="9"/>
  <c r="M15" i="9"/>
  <c r="I13" i="9"/>
  <c r="J8" i="9"/>
  <c r="I8" i="9"/>
  <c r="I11" i="9"/>
  <c r="J6" i="9"/>
  <c r="J9" i="9"/>
  <c r="M16" i="9"/>
  <c r="G22" i="9"/>
  <c r="G16" i="9"/>
  <c r="H21" i="9"/>
  <c r="G15" i="9"/>
  <c r="I12" i="9"/>
  <c r="J7" i="9"/>
  <c r="K5" i="9"/>
  <c r="J13" i="9"/>
  <c r="I6" i="9"/>
  <c r="H17" i="9"/>
  <c r="H16" i="9"/>
  <c r="K11" i="9"/>
  <c r="J12" i="9"/>
  <c r="K7" i="9"/>
  <c r="J10" i="9"/>
  <c r="I17" i="9"/>
  <c r="H22" i="9"/>
  <c r="I5" i="9"/>
  <c r="J11" i="9"/>
  <c r="K6" i="9"/>
  <c r="K9" i="9"/>
  <c r="K8" i="9"/>
  <c r="E295" i="9" l="1"/>
  <c r="E23" i="9" s="1"/>
  <c r="I7" i="3" s="1"/>
  <c r="E10" i="9"/>
  <c r="B10" i="9" s="1"/>
  <c r="E6" i="9"/>
  <c r="B6" i="9" s="1"/>
  <c r="F15" i="9"/>
  <c r="E5" i="9"/>
  <c r="E16" i="9"/>
  <c r="E13" i="9"/>
  <c r="B13" i="9" s="1"/>
  <c r="F16" i="9"/>
  <c r="E22" i="9"/>
  <c r="B22" i="9" s="1"/>
  <c r="E11" i="9"/>
  <c r="B11" i="9" s="1"/>
  <c r="E9" i="9"/>
  <c r="B9" i="9" s="1"/>
  <c r="E17" i="9"/>
  <c r="B17" i="9" s="1"/>
  <c r="B293" i="9"/>
  <c r="F23" i="9"/>
  <c r="E12" i="9"/>
  <c r="B12" i="9" s="1"/>
  <c r="E15" i="9"/>
  <c r="E8" i="9"/>
  <c r="B8" i="9" s="1"/>
  <c r="E21" i="9"/>
  <c r="B21" i="9" s="1"/>
  <c r="E7" i="9"/>
  <c r="B7" i="9" s="1"/>
  <c r="E18" i="9"/>
  <c r="B18" i="9" s="1"/>
  <c r="B295" i="9"/>
  <c r="B16" i="9" l="1"/>
  <c r="E4" i="9"/>
  <c r="B5" i="9"/>
  <c r="E14" i="9"/>
  <c r="I13" i="3" s="1"/>
  <c r="B15" i="9"/>
  <c r="F14" i="9"/>
  <c r="F3" i="9" s="1"/>
  <c r="E3" i="9" l="1"/>
</calcChain>
</file>

<file path=xl/sharedStrings.xml><?xml version="1.0" encoding="utf-8"?>
<sst xmlns="http://schemas.openxmlformats.org/spreadsheetml/2006/main" count="4733" uniqueCount="3656">
  <si>
    <t>Obveznik:</t>
  </si>
  <si>
    <t>29445 - DOM ZDRAVLJA PRIMORSKO GORANSKE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</si>
  <si>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</si>
  <si>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</si>
  <si>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</si>
  <si>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</si>
  <si>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</si>
  <si>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</si>
  <si>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</si>
  <si>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</si>
  <si>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</si>
  <si>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</si>
  <si>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</si>
  <si>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</si>
  <si>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</si>
  <si>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</si>
  <si>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</si>
  <si>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</si>
  <si>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</si>
  <si>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</si>
  <si>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</si>
  <si>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</si>
  <si>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</si>
  <si>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</si>
  <si>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</si>
  <si>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</si>
  <si>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</si>
  <si>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</si>
  <si>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</si>
  <si>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</si>
  <si>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</si>
  <si>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</si>
  <si>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</si>
  <si>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</si>
  <si>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</si>
  <si>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</si>
  <si>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</si>
  <si>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</si>
  <si>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</si>
  <si>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</si>
  <si>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</si>
  <si>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</si>
  <si>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</si>
  <si>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</si>
  <si>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</si>
  <si>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</si>
  <si>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</si>
  <si>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</si>
  <si>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</si>
  <si>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</si>
  <si>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</si>
  <si>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</si>
  <si>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</si>
  <si>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</si>
  <si>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</si>
  <si>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</si>
  <si>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</si>
  <si>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</si>
  <si>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</si>
  <si>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</si>
  <si>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</si>
  <si>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</si>
  <si>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</si>
  <si>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</si>
  <si>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</si>
  <si>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</si>
  <si>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</si>
  <si>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</si>
  <si>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</si>
  <si>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</si>
  <si>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</si>
  <si>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</si>
  <si>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</si>
  <si>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</si>
  <si>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</si>
  <si>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</si>
  <si>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</si>
  <si>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</si>
  <si>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</si>
  <si>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</si>
  <si>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</si>
  <si>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</si>
  <si>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</si>
  <si>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</si>
  <si>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</si>
  <si>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</si>
  <si>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</si>
  <si>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</si>
  <si>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</si>
  <si>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</si>
  <si>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</si>
  <si>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</si>
  <si>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</si>
  <si>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</si>
  <si>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</si>
  <si>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</si>
  <si>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</si>
  <si>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</si>
  <si>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</si>
  <si>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</si>
  <si>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</si>
  <si>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</si>
  <si>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</si>
  <si>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</si>
  <si>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</si>
  <si>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</si>
  <si>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</si>
  <si>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</si>
  <si>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</si>
  <si>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</si>
  <si>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</si>
  <si>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</si>
  <si>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</si>
  <si>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</si>
  <si>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</si>
  <si>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</si>
  <si>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</si>
  <si>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</si>
  <si>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</si>
  <si>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</si>
  <si>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</si>
  <si>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</si>
  <si>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</si>
  <si>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</si>
  <si>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</si>
  <si>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</si>
  <si>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</si>
  <si>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</si>
  <si>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</si>
  <si>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</si>
  <si>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</si>
  <si>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</si>
  <si>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</si>
  <si>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</si>
  <si>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</si>
  <si>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</si>
  <si>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</si>
  <si>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</si>
  <si>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</si>
  <si>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</si>
  <si>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</si>
  <si>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</si>
  <si>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</si>
  <si>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</si>
  <si>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</si>
  <si>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</si>
  <si>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</si>
  <si>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</si>
  <si>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</si>
  <si>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</si>
  <si>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</si>
  <si>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</si>
  <si>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</si>
  <si>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</si>
  <si>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</si>
  <si>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</si>
  <si>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</si>
  <si>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</si>
  <si>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</si>
  <si>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</si>
  <si>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</si>
  <si>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</si>
  <si>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</si>
  <si>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</si>
  <si>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</si>
  <si>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</si>
  <si>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</si>
  <si>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</si>
  <si>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</si>
  <si>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</si>
  <si>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</si>
  <si>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</si>
  <si>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</si>
  <si>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</si>
  <si>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</si>
  <si>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</si>
  <si>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</si>
  <si>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</si>
  <si>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</si>
  <si>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</si>
  <si>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</si>
  <si>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</si>
  <si>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</si>
  <si>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</si>
  <si>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</si>
  <si>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</si>
  <si>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</si>
  <si>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</si>
  <si>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</si>
  <si>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</si>
  <si>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</si>
  <si>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</si>
  <si>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</si>
  <si>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</si>
  <si>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</si>
  <si>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</si>
  <si>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</si>
  <si>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</si>
  <si>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</si>
  <si>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</si>
  <si>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</si>
  <si>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</si>
  <si>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</si>
  <si>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</si>
  <si>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</si>
  <si>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</si>
  <si>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</si>
  <si>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</si>
  <si>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</si>
  <si>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</si>
  <si>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</si>
  <si>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</si>
  <si>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</si>
  <si>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</si>
  <si>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</si>
  <si>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</si>
  <si>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</si>
  <si>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</si>
  <si>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</si>
  <si>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</si>
  <si>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</si>
  <si>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</si>
  <si>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</si>
  <si>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</si>
  <si>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</si>
  <si>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</si>
  <si>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</si>
  <si>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</si>
  <si>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</si>
  <si>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</si>
  <si>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</si>
  <si>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</si>
  <si>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</si>
  <si>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</si>
  <si>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</si>
  <si>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</si>
  <si>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</si>
  <si>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</si>
  <si>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</si>
  <si>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</si>
  <si>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</si>
  <si>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</si>
  <si>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</si>
  <si>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</si>
  <si>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</si>
  <si>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</si>
  <si>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</si>
  <si>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</si>
  <si>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</si>
  <si>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</si>
  <si>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</si>
  <si>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</si>
  <si>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</si>
  <si>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</si>
  <si>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</si>
  <si>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</si>
  <si>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</si>
  <si>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</si>
  <si>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</si>
  <si>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</si>
  <si>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</si>
  <si>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</si>
  <si>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</si>
  <si>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</si>
  <si>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</si>
  <si>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</si>
  <si>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</si>
  <si>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</si>
  <si>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</si>
  <si>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</si>
  <si>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</si>
  <si>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</si>
  <si>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</si>
  <si>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</si>
  <si>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</si>
  <si>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</si>
  <si>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</si>
  <si>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</si>
  <si>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</si>
  <si>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</si>
  <si>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</si>
  <si>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</si>
  <si>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</si>
  <si>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</si>
  <si>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</si>
  <si>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</si>
  <si>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</si>
  <si>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</si>
  <si>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</si>
  <si>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</si>
  <si>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</si>
  <si>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</si>
  <si>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</si>
  <si>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</si>
  <si>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</si>
  <si>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</si>
  <si>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</si>
  <si>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</si>
  <si>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</si>
  <si>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</si>
  <si>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</si>
  <si>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</si>
  <si>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</si>
  <si>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</si>
  <si>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</si>
  <si>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</si>
  <si>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</si>
  <si>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</si>
  <si>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</si>
  <si>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</si>
  <si>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</si>
  <si>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</si>
  <si>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</si>
  <si>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</si>
  <si>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</si>
  <si>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</si>
  <si>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</si>
  <si>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</si>
  <si>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</si>
  <si>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</si>
  <si>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</si>
  <si>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</si>
  <si>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</si>
  <si>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</si>
  <si>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</si>
  <si>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</si>
  <si>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</si>
  <si>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</si>
  <si>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</si>
  <si>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</si>
  <si>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</si>
  <si>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</si>
  <si>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</si>
  <si>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</si>
  <si>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</si>
  <si>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</si>
  <si>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</si>
  <si>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</si>
  <si>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</si>
  <si>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</si>
  <si>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</si>
  <si>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</si>
  <si>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</si>
  <si>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</si>
  <si>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</si>
  <si>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</si>
  <si>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</si>
  <si>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</si>
  <si>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</si>
  <si>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</si>
  <si>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</si>
  <si>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</si>
  <si>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</si>
  <si>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</si>
  <si>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</si>
  <si>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</si>
  <si>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</si>
  <si>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</si>
  <si>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</si>
  <si>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</si>
  <si>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</si>
  <si>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</si>
  <si>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</si>
  <si>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</si>
  <si>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</si>
  <si>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</si>
  <si>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</si>
  <si>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</si>
  <si>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</si>
  <si>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</si>
  <si>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</si>
  <si>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</si>
  <si>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</si>
  <si>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</si>
  <si>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</si>
  <si>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</si>
  <si>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</si>
  <si>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</si>
  <si>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</si>
  <si>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</si>
  <si>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</si>
  <si>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</si>
  <si>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</si>
  <si>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</si>
  <si>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</si>
  <si>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</si>
  <si>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</si>
  <si>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</si>
  <si>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</si>
  <si>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</si>
  <si>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</si>
  <si>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</si>
  <si>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</si>
  <si>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</si>
  <si>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</si>
  <si>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</si>
  <si>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</si>
  <si>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</si>
  <si>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</si>
  <si>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</si>
  <si>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</si>
  <si>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</si>
  <si>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</si>
  <si>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</si>
  <si>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</si>
  <si>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</si>
  <si>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</si>
  <si>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</si>
  <si>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</si>
  <si>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</si>
  <si>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</si>
  <si>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</si>
  <si>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</si>
  <si>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</si>
  <si>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</si>
  <si>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</si>
  <si>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</si>
  <si>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</si>
  <si>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</si>
  <si>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</si>
  <si>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</si>
  <si>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</si>
  <si>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</si>
  <si>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</si>
  <si>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</si>
  <si>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</si>
  <si>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</si>
  <si>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</si>
  <si>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</si>
  <si>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</si>
  <si>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</si>
  <si>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</si>
  <si>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</si>
  <si>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</si>
  <si>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</si>
  <si>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</si>
  <si>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</si>
  <si>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</si>
  <si>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</si>
  <si>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</si>
  <si>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</si>
  <si>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</si>
  <si>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</si>
  <si>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</si>
  <si>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</si>
  <si>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</si>
  <si>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</si>
  <si>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</si>
  <si>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</si>
  <si>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</si>
  <si>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</si>
  <si>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</si>
  <si>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</si>
  <si>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</si>
  <si>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</si>
  <si>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</si>
  <si>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</si>
  <si>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</si>
  <si>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</si>
  <si>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</si>
  <si>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</si>
  <si>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</si>
  <si>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</si>
  <si>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</si>
  <si>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</si>
  <si>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</si>
  <si>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</si>
  <si>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</si>
  <si>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</si>
  <si>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</si>
  <si>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</si>
  <si>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</si>
  <si>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</si>
  <si>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</si>
  <si>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</si>
  <si>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</si>
  <si>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</si>
  <si>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</si>
  <si>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</si>
  <si>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</si>
  <si>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</si>
  <si>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</si>
  <si>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</si>
  <si>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</si>
  <si>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</si>
  <si>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</si>
  <si>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</si>
  <si>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</si>
  <si>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</si>
  <si>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</si>
  <si>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</si>
  <si>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</si>
  <si>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</si>
  <si>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</si>
  <si>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</si>
  <si>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</si>
  <si>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</si>
  <si>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</si>
  <si>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</si>
  <si>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</si>
  <si>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</si>
  <si>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</si>
  <si>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</si>
  <si>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</si>
  <si>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</si>
  <si>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</si>
  <si>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</si>
  <si>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</si>
  <si>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</si>
  <si>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</si>
  <si>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</si>
  <si>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</si>
  <si>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</si>
  <si>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</si>
  <si>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</si>
  <si>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</si>
  <si>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</si>
  <si>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</si>
  <si>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</si>
  <si>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</si>
  <si>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</si>
  <si>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</si>
  <si>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</si>
  <si>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</si>
  <si>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</si>
  <si>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</si>
  <si>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</si>
  <si>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</si>
  <si>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</si>
  <si>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</si>
  <si>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</si>
  <si>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</si>
  <si>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</si>
  <si>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</si>
  <si>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</si>
  <si>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</si>
  <si>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</si>
  <si>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</si>
  <si>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</si>
  <si>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</si>
  <si>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</si>
  <si>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</si>
  <si>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</si>
  <si>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</si>
  <si>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</si>
  <si>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</si>
  <si>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</si>
  <si>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</si>
  <si>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</si>
  <si>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</si>
  <si>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</si>
  <si>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</si>
  <si>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</si>
  <si>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</si>
  <si>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</si>
  <si>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</si>
  <si>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</si>
  <si>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</si>
  <si>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</si>
  <si>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</si>
  <si>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</si>
  <si>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</si>
  <si>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</si>
  <si>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</si>
  <si>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</si>
  <si>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</si>
  <si>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</si>
  <si>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</si>
  <si>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</si>
  <si>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</si>
  <si>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</si>
  <si>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</si>
  <si>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</si>
  <si>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</si>
  <si>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</si>
  <si>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</si>
  <si>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</si>
  <si>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</si>
  <si>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</si>
  <si>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</si>
  <si>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</si>
  <si>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</si>
  <si>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</si>
  <si>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</si>
  <si>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</si>
  <si>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</si>
  <si>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</si>
  <si>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</si>
  <si>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</si>
  <si>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</si>
  <si>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</si>
  <si>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</si>
  <si>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</si>
  <si>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</si>
  <si>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</si>
  <si>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</si>
  <si>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</si>
  <si>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</si>
  <si>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</si>
  <si>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</si>
  <si>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</si>
  <si>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</si>
  <si>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</si>
  <si>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</si>
  <si>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</si>
  <si>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</si>
  <si>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</si>
  <si>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</si>
  <si>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</si>
  <si>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</si>
  <si>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</si>
  <si>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</si>
  <si>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</si>
  <si>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</si>
  <si>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</si>
  <si>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</si>
  <si>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</si>
  <si>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</si>
  <si>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</si>
  <si>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</si>
  <si>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</si>
  <si>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</si>
  <si>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</si>
  <si>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</si>
  <si>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</si>
  <si>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</si>
  <si>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</si>
  <si>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</si>
  <si>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</si>
  <si>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</si>
  <si>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</si>
  <si>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</si>
  <si>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</si>
  <si>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</si>
  <si>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</si>
  <si>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</si>
  <si>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</si>
  <si>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</si>
  <si>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</si>
  <si>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</si>
  <si>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</si>
  <si>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</si>
  <si>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</si>
  <si>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</si>
  <si>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</si>
  <si>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</si>
  <si>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</si>
  <si>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</si>
  <si>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</si>
  <si>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</si>
  <si>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</si>
  <si>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</si>
  <si>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</si>
  <si>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</si>
  <si>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</si>
  <si>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</si>
  <si>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</si>
  <si>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</si>
  <si>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</si>
  <si>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</si>
  <si>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</si>
  <si>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</si>
  <si>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</si>
  <si>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</si>
  <si>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</si>
  <si>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</si>
  <si>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</si>
  <si>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</si>
  <si>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</si>
  <si>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</si>
  <si>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</si>
  <si>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</si>
  <si>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</si>
  <si>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</si>
  <si>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</si>
  <si>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</si>
  <si>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</si>
  <si>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</si>
  <si>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</si>
  <si>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</si>
  <si>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</si>
  <si>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</si>
  <si>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</si>
  <si>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</si>
  <si>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</si>
  <si>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</si>
  <si>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</si>
  <si>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</si>
  <si>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</si>
  <si>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</si>
  <si>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</si>
  <si>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</si>
  <si>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</si>
  <si>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</si>
  <si>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</si>
  <si>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</si>
  <si>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</si>
  <si>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</si>
  <si>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</si>
  <si>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</si>
  <si>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</si>
  <si>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</si>
  <si>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</si>
  <si>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</si>
  <si>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</si>
  <si>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</si>
  <si>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</si>
  <si>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</si>
  <si>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</si>
  <si>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</si>
  <si>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</si>
  <si>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</si>
  <si>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</si>
  <si>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</si>
  <si>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</si>
  <si>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</si>
  <si>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</si>
  <si>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</si>
  <si>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</si>
  <si>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</si>
  <si>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</si>
  <si>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</si>
  <si>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</si>
  <si>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</si>
  <si>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</si>
  <si>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</si>
  <si>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</si>
  <si>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</si>
  <si>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</si>
  <si>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</si>
  <si>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</si>
  <si>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</si>
  <si>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</si>
  <si>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</si>
  <si>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</si>
  <si>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</si>
  <si>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</si>
  <si>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</si>
  <si>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</si>
  <si>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</si>
  <si>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</si>
  <si>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</si>
  <si>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</si>
  <si>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</si>
  <si>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</si>
  <si>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</si>
  <si>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</si>
  <si>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</si>
  <si>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</si>
  <si>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</si>
  <si>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</si>
  <si>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</si>
  <si>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</si>
  <si>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</si>
  <si>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</si>
  <si>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</si>
  <si>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</si>
  <si>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</si>
  <si>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</si>
  <si>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</si>
  <si>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</si>
  <si>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</si>
  <si>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</si>
  <si>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</si>
  <si>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</si>
  <si>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</si>
  <si>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</si>
  <si>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</si>
  <si>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</si>
  <si>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</si>
  <si>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</si>
  <si>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</si>
  <si>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</si>
  <si>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</si>
  <si>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</si>
  <si>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</si>
  <si>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</si>
  <si>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</si>
  <si>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</si>
  <si>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</si>
  <si>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</si>
  <si>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</si>
  <si>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</si>
  <si>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</si>
  <si>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</si>
  <si>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</si>
  <si>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</si>
  <si>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</si>
  <si>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</si>
  <si>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</si>
  <si>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</si>
  <si>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</si>
  <si>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</si>
  <si>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</si>
  <si>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</si>
  <si>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</si>
  <si>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</si>
  <si>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</si>
  <si>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</si>
  <si>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</si>
  <si>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</si>
  <si>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</si>
  <si>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</si>
  <si>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</si>
  <si>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</si>
  <si>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</si>
  <si>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</si>
  <si>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</si>
  <si>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</si>
  <si>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</si>
  <si>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</si>
  <si>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</si>
  <si>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</si>
  <si>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</si>
  <si>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</si>
  <si>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</si>
  <si>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</si>
  <si>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</si>
  <si>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</si>
  <si>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</si>
  <si>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</si>
  <si>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</si>
  <si>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</si>
  <si>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</si>
  <si>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</si>
  <si>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</si>
  <si>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</si>
  <si>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</si>
  <si>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</si>
  <si>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</si>
  <si>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</si>
  <si>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</si>
  <si>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</si>
  <si>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</si>
  <si>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</si>
  <si>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</si>
  <si>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</si>
  <si>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</si>
  <si>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</si>
  <si>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</si>
  <si>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</si>
  <si>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</si>
  <si>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</si>
  <si>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</si>
  <si>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</si>
  <si>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</si>
  <si>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</si>
  <si>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</si>
  <si>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</si>
  <si>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</si>
  <si>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</si>
  <si>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</si>
  <si>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</si>
  <si>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</si>
  <si>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</si>
  <si>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</si>
  <si>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</si>
  <si>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</si>
  <si>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</si>
  <si>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</si>
  <si>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</si>
  <si>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</si>
  <si>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</si>
  <si>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</si>
  <si>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</si>
  <si>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</si>
  <si>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</si>
  <si>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</si>
  <si>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</si>
  <si>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</si>
  <si>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</si>
  <si>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</si>
  <si>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</si>
  <si>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</si>
  <si>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</si>
  <si>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</si>
  <si>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</si>
  <si>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</si>
  <si>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</si>
  <si>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</si>
  <si>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</si>
  <si>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</si>
  <si>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</si>
  <si>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</si>
  <si>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</si>
  <si>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</si>
  <si>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</si>
  <si>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</si>
  <si>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</si>
  <si>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</si>
  <si>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</si>
  <si>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</si>
  <si>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</si>
  <si>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</si>
  <si>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</si>
  <si>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</si>
  <si>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</si>
  <si>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</si>
  <si>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</si>
  <si>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</si>
  <si>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</si>
  <si>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</si>
  <si>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</si>
  <si>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</si>
  <si>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</si>
  <si>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</si>
  <si>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</si>
  <si>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</si>
  <si>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</si>
  <si>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</si>
  <si>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</si>
  <si>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</si>
  <si>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</si>
  <si>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</si>
  <si>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</si>
  <si>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</si>
  <si>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</si>
  <si>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</si>
  <si>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</si>
  <si>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</si>
  <si>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</si>
  <si>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</si>
  <si>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</si>
  <si>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</si>
  <si>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</si>
  <si>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</si>
  <si>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</si>
  <si>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</si>
  <si>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</si>
  <si>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</si>
  <si>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</si>
  <si>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</si>
  <si>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</si>
  <si>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</si>
  <si>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</si>
  <si>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</si>
  <si>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</si>
  <si>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</si>
  <si>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</si>
  <si>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</si>
  <si>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</si>
  <si>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</si>
  <si>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</si>
  <si>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</si>
  <si>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</si>
  <si>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</si>
  <si>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</si>
  <si>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</si>
  <si>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</si>
  <si>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</si>
  <si>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</si>
  <si>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</si>
  <si>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</si>
  <si>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</si>
  <si>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</si>
  <si>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</si>
  <si>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</si>
  <si>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</si>
  <si>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</si>
  <si>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</si>
  <si>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</si>
  <si>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</si>
  <si>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</si>
  <si>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</si>
  <si>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</si>
  <si>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</si>
  <si>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</si>
  <si>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</si>
  <si>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</si>
  <si>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</si>
  <si>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</si>
  <si>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</si>
  <si>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</si>
  <si>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</si>
  <si>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</si>
  <si>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</si>
  <si>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</si>
  <si>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</si>
  <si>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</si>
  <si>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</si>
  <si>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</si>
  <si>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</si>
  <si>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</si>
  <si>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</si>
  <si>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</si>
  <si>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</si>
  <si>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</si>
  <si>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</si>
  <si>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</si>
  <si>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</si>
  <si>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</si>
  <si>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</si>
  <si>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</si>
  <si>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</si>
  <si>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</si>
  <si>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</si>
  <si>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</si>
  <si>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</si>
  <si>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</si>
  <si>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</si>
  <si>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</si>
  <si>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</si>
  <si>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</si>
  <si>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</si>
  <si>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</si>
  <si>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</si>
  <si>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</si>
  <si>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</si>
  <si>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</si>
  <si>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</si>
  <si>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</si>
  <si>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</si>
  <si>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</si>
  <si>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</si>
  <si>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</si>
  <si>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</si>
  <si>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</si>
  <si>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</si>
  <si>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</si>
  <si>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</si>
  <si>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</si>
  <si>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</si>
  <si>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</si>
  <si>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</si>
  <si>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</si>
  <si>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</si>
  <si>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</si>
  <si>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</si>
  <si>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</si>
  <si>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</si>
  <si>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</si>
  <si>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</si>
  <si>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</si>
  <si>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</si>
  <si>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</si>
  <si>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</si>
  <si>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</si>
  <si>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</si>
  <si>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</si>
  <si>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</si>
  <si>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</si>
  <si>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</si>
  <si>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</si>
  <si>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</si>
  <si>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</si>
  <si>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</si>
  <si>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</si>
  <si>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</si>
  <si>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</si>
  <si>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</si>
  <si>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</si>
  <si>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</si>
  <si>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</si>
  <si>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</si>
  <si>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</si>
  <si>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</si>
  <si>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</si>
  <si>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</si>
  <si>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</si>
  <si>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</si>
  <si>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</si>
  <si>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</si>
  <si>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</si>
  <si>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</si>
  <si>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</si>
  <si>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</si>
  <si>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</si>
  <si>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</si>
  <si>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</si>
  <si>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</si>
  <si>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</si>
  <si>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</si>
  <si>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</si>
  <si>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</si>
  <si>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</si>
  <si>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</si>
  <si>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</si>
  <si>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</si>
  <si>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</si>
  <si>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</si>
  <si>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</si>
  <si>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</si>
  <si>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</si>
  <si>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</si>
  <si>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</si>
  <si>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</si>
  <si>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</si>
  <si>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</si>
  <si>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</si>
  <si>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</si>
  <si>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</si>
  <si>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</si>
  <si>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</si>
  <si>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</si>
  <si>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</si>
  <si>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</si>
  <si>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</si>
  <si>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</si>
  <si>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</si>
  <si>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</si>
  <si>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</si>
  <si>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</si>
  <si>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</si>
  <si>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</si>
  <si>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</si>
  <si>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</si>
  <si>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</si>
  <si>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</si>
  <si>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</si>
  <si>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</si>
  <si>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</si>
  <si>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</si>
  <si>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</si>
  <si>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</si>
  <si>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</si>
  <si>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</si>
  <si>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</si>
  <si>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</si>
  <si>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</si>
  <si>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</si>
  <si>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</si>
  <si>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</si>
  <si>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</si>
  <si>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</si>
  <si>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</si>
  <si>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</si>
  <si>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</si>
  <si>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</si>
  <si>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</si>
  <si>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</si>
  <si>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</si>
  <si>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</si>
  <si>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</si>
  <si>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</si>
  <si>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</si>
  <si>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</si>
  <si>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</si>
  <si>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</si>
  <si>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</si>
  <si>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</si>
  <si>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</si>
  <si>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</si>
  <si>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</si>
  <si>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</si>
  <si>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</si>
  <si>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</si>
  <si>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</si>
  <si>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</si>
  <si>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</si>
  <si>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</si>
  <si>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</si>
  <si>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</si>
  <si>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</si>
  <si>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</si>
  <si>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</si>
  <si>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</si>
  <si>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</si>
  <si>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</si>
  <si>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</si>
  <si>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</si>
  <si>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</si>
  <si>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</si>
  <si>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</si>
  <si>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</si>
  <si>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</si>
  <si>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</si>
  <si>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</si>
  <si>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</si>
  <si>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</si>
  <si>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</si>
  <si>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</si>
  <si>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</si>
  <si>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</si>
  <si>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</si>
  <si>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</si>
  <si>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</si>
  <si>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</si>
  <si>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</si>
  <si>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</si>
  <si>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</si>
  <si>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</si>
  <si>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</si>
  <si>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</si>
  <si>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</si>
  <si>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</si>
  <si>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</si>
  <si>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</si>
  <si>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</si>
  <si>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</si>
  <si>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</si>
  <si>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</si>
  <si>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</si>
  <si>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</si>
  <si>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</si>
  <si>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</si>
  <si>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</si>
  <si>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</si>
  <si>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</si>
  <si>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</si>
  <si>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</si>
  <si>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</si>
  <si>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</si>
  <si>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</si>
  <si>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</si>
  <si>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</si>
  <si>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</si>
  <si>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</si>
  <si>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</si>
  <si>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</si>
  <si>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</si>
  <si>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</si>
  <si>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</si>
  <si>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</si>
  <si>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</si>
  <si>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</si>
  <si>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</si>
  <si>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</si>
  <si>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</si>
  <si>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</si>
  <si>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</si>
  <si>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</si>
  <si>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</si>
  <si>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</si>
  <si>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</si>
  <si>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</si>
  <si>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</si>
  <si>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</si>
  <si>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</si>
  <si>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</si>
  <si>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</si>
  <si>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</si>
  <si>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</si>
  <si>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</si>
  <si>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</si>
  <si>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</si>
  <si>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</si>
  <si>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</si>
  <si>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</si>
  <si>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</si>
  <si>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</si>
  <si>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</si>
  <si>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</si>
  <si>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</si>
  <si>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</si>
  <si>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</si>
  <si>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</si>
  <si>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</si>
  <si>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</si>
  <si>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</si>
  <si>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</si>
  <si>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</si>
  <si>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</si>
  <si>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</si>
  <si>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</si>
  <si>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</si>
  <si>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</si>
  <si>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</si>
  <si>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</si>
  <si>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</si>
  <si>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</si>
  <si>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</si>
  <si>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</si>
  <si>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</si>
  <si>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</si>
  <si>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</si>
  <si>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</si>
  <si>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</si>
  <si>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</si>
  <si>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</si>
  <si>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</si>
  <si>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</si>
  <si>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</si>
  <si>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</si>
  <si>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</si>
  <si>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</si>
  <si>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</si>
  <si>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</si>
  <si>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</si>
  <si>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</si>
  <si>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</si>
  <si>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</si>
  <si>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</si>
  <si>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</si>
  <si>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</si>
  <si>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</si>
  <si>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</si>
  <si>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</si>
  <si>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</si>
  <si>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</si>
  <si>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</si>
  <si>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</si>
  <si>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</si>
  <si>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</si>
  <si>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</si>
  <si>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</si>
  <si>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</si>
  <si>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</si>
  <si>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</si>
  <si>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</si>
  <si>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</si>
  <si>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</si>
  <si>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</si>
  <si>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</si>
  <si>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</si>
  <si>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</si>
  <si>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</si>
  <si>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</si>
  <si>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</si>
  <si>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</si>
  <si>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</si>
  <si>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</si>
  <si>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</si>
  <si>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</si>
  <si>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</si>
  <si>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</si>
  <si>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</si>
  <si>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</si>
  <si>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</si>
  <si>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</si>
  <si>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</si>
  <si>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</si>
  <si>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</si>
  <si>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</si>
  <si>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</si>
  <si>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</si>
  <si>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</si>
  <si>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</si>
  <si>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</si>
  <si>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</si>
  <si>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</si>
  <si>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</si>
  <si>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</si>
  <si>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</si>
  <si>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</si>
  <si>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</si>
  <si>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</si>
  <si>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</si>
  <si>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</si>
  <si>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</si>
  <si>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</si>
  <si>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</si>
  <si>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</si>
  <si>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</si>
  <si>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</si>
  <si>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</si>
  <si>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</si>
  <si>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</si>
  <si>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</si>
  <si>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</si>
  <si>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</si>
  <si>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</si>
  <si>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</si>
  <si>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</si>
  <si>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</si>
  <si>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</si>
  <si>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</si>
  <si>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</si>
  <si>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</si>
  <si>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</si>
  <si>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</si>
  <si>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</si>
  <si>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</si>
  <si>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</si>
  <si>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</si>
  <si>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</si>
  <si>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</si>
  <si>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</si>
  <si>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</si>
  <si>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</si>
  <si>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</si>
  <si>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</si>
  <si>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</si>
  <si>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</si>
  <si>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</si>
  <si>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</si>
  <si>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</si>
  <si>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</si>
  <si>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</si>
  <si>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</si>
  <si>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</si>
  <si>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</si>
  <si>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</si>
  <si>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</si>
  <si>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</si>
  <si>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</si>
  <si>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</si>
  <si>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</si>
  <si>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</si>
  <si>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</si>
  <si>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</si>
  <si>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</si>
  <si>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</si>
  <si>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</si>
  <si>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</si>
  <si>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</si>
  <si>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</si>
  <si>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</si>
  <si>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</si>
  <si>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</si>
  <si>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</si>
  <si>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</si>
  <si>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</si>
  <si>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</si>
  <si>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</si>
  <si>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</si>
  <si>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</si>
  <si>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</si>
  <si>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</si>
  <si>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</si>
  <si>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</si>
  <si>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</si>
  <si>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</si>
  <si>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</si>
  <si>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</si>
  <si>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</si>
  <si>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</si>
  <si>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</si>
  <si>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</si>
  <si>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</si>
  <si>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</si>
  <si>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</si>
  <si>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</si>
  <si>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</si>
  <si>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</si>
  <si>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</si>
  <si>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</si>
  <si>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</si>
  <si>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</si>
  <si>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</si>
  <si>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</si>
  <si>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</si>
  <si>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</si>
  <si>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</si>
  <si>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</si>
  <si>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</si>
  <si>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</si>
  <si>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</si>
  <si>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</si>
  <si>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</si>
  <si>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</si>
  <si>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</si>
  <si>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</si>
  <si>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</si>
  <si>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</si>
  <si>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</si>
  <si>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</si>
  <si>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</si>
  <si>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</si>
  <si>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</si>
  <si>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</si>
  <si>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</si>
  <si>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</si>
  <si>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</si>
  <si>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</si>
  <si>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</si>
  <si>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</si>
  <si>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</si>
  <si>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</si>
  <si>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</si>
  <si>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</si>
  <si>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</si>
  <si>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</si>
  <si>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</si>
  <si>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</si>
  <si>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</si>
  <si>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</si>
  <si>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</si>
  <si>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</si>
  <si>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</si>
  <si>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</si>
  <si>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</si>
  <si>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</si>
  <si>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</si>
  <si>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</si>
  <si>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</si>
  <si>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</si>
  <si>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</si>
  <si>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</si>
  <si>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</si>
  <si>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</si>
  <si>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</si>
  <si>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</si>
  <si>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</si>
  <si>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</si>
  <si>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</si>
  <si>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</si>
  <si>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</si>
  <si>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</si>
  <si>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</si>
  <si>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</si>
  <si>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</si>
  <si>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</si>
  <si>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</si>
  <si>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</si>
  <si>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</si>
  <si>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</si>
  <si>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</si>
  <si>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</si>
  <si>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</si>
  <si>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</si>
  <si>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</si>
  <si>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</si>
  <si>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</si>
  <si>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</si>
  <si>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</si>
  <si>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</si>
  <si>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</si>
  <si>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</si>
  <si>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</si>
  <si>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</si>
  <si>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</si>
  <si>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</si>
  <si>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</si>
  <si>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</si>
  <si>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</si>
  <si>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</si>
  <si>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</si>
  <si>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</si>
  <si>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</si>
  <si>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</si>
  <si>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</si>
  <si>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</si>
  <si>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</si>
  <si>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</si>
  <si>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</si>
  <si>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</si>
  <si>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</si>
  <si>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</si>
  <si>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</si>
  <si>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</si>
  <si>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</si>
  <si>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</si>
  <si>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</si>
  <si>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</si>
  <si>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</si>
  <si>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</si>
  <si>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</si>
  <si>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</si>
  <si>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</si>
  <si>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</si>
  <si>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</si>
  <si>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</si>
  <si>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</si>
  <si>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</si>
  <si>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</si>
  <si>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</si>
  <si>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</si>
  <si>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</si>
  <si>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</si>
  <si>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</si>
  <si>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</si>
  <si>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</si>
  <si>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</si>
  <si>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</si>
  <si>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</si>
  <si>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</si>
  <si>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</si>
  <si>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</si>
  <si>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</si>
  <si>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</si>
  <si>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</si>
  <si>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</si>
  <si>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</si>
  <si>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</si>
  <si>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</si>
  <si>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</si>
  <si>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</si>
  <si>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</si>
  <si>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</si>
  <si>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</si>
  <si>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</si>
  <si>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</si>
  <si>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</si>
  <si>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</si>
  <si>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</si>
  <si>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</si>
  <si>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</si>
  <si>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</si>
  <si>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</si>
  <si>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</si>
  <si>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</si>
  <si>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</si>
  <si>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</si>
  <si>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</si>
  <si>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</si>
  <si>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</si>
  <si>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</si>
  <si>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</si>
  <si>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</si>
  <si>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</si>
  <si>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</si>
  <si>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</si>
  <si>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</si>
  <si>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</si>
  <si>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</si>
  <si>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</si>
  <si>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</si>
  <si>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</si>
  <si>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</si>
  <si>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</si>
  <si>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</si>
  <si>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</si>
  <si>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</si>
  <si>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</si>
  <si>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</si>
  <si>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</si>
  <si>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</si>
  <si>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</si>
  <si>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</si>
  <si>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</si>
  <si>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</si>
  <si>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</si>
  <si>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</si>
  <si>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</si>
  <si>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</si>
  <si>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</si>
  <si>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</si>
  <si>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</si>
  <si>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</si>
  <si>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</si>
  <si>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</si>
  <si>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</si>
  <si>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</si>
  <si>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</si>
  <si>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</si>
  <si>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</si>
  <si>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</si>
  <si>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</si>
  <si>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</si>
  <si>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</si>
  <si>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</si>
  <si>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</si>
  <si>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</si>
  <si>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</si>
  <si>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</si>
  <si>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</si>
  <si>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</si>
  <si>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</si>
  <si>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</si>
  <si>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</si>
  <si>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</si>
  <si>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</si>
  <si>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</si>
  <si>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</si>
  <si>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</si>
  <si>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</si>
  <si>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</si>
  <si>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</si>
  <si>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</si>
  <si>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</si>
  <si>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</si>
  <si>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</si>
  <si>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</si>
  <si>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</si>
  <si>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</si>
  <si>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</si>
  <si>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</si>
  <si>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</si>
  <si>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</si>
  <si>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</si>
  <si>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</si>
  <si>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</si>
  <si>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</si>
  <si>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</si>
  <si>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</si>
  <si>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</si>
  <si>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</si>
  <si>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</si>
  <si>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</si>
  <si>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</si>
  <si>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</si>
  <si>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</si>
  <si>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</si>
  <si>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</si>
  <si>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</si>
  <si>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</si>
  <si>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</si>
  <si>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</si>
  <si>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</si>
  <si>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</si>
  <si>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</si>
  <si>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</si>
  <si>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</si>
  <si>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</si>
  <si>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</si>
  <si>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</si>
  <si>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</si>
  <si>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</si>
  <si>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</si>
  <si>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</si>
  <si>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</si>
  <si>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</si>
  <si>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</si>
  <si>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</si>
  <si>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</si>
  <si>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</si>
  <si>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</si>
  <si>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</si>
  <si>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</si>
  <si>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</si>
  <si>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</si>
  <si>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</si>
  <si>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</si>
  <si>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</si>
  <si>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</si>
  <si>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</si>
  <si>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</si>
  <si>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</si>
  <si>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</si>
  <si>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</si>
  <si>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</si>
  <si>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</si>
  <si>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</si>
  <si>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</si>
  <si>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</si>
  <si>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</si>
  <si>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</si>
  <si>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</si>
  <si>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</si>
  <si>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</si>
  <si>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</si>
  <si>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</si>
  <si>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</si>
  <si>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</si>
  <si>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</si>
  <si>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</si>
  <si>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</si>
  <si>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</si>
  <si>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</si>
  <si>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</si>
  <si>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</si>
  <si>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</si>
  <si>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</si>
  <si>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</si>
  <si>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</si>
  <si>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</si>
  <si>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</si>
  <si>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</si>
  <si>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</si>
  <si>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</si>
  <si>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</si>
  <si>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</si>
  <si>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</si>
  <si>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</si>
  <si>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</si>
  <si>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</si>
  <si>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</si>
  <si>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</si>
  <si>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</si>
  <si>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</si>
  <si>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</si>
  <si>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</si>
  <si>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</si>
  <si>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</si>
  <si>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</si>
  <si>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</si>
  <si>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</si>
  <si>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</si>
  <si>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</si>
  <si>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</si>
  <si>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</si>
  <si>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</si>
  <si>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</si>
  <si>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</si>
  <si>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</si>
  <si>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</si>
  <si>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</si>
  <si>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</si>
  <si>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</si>
  <si>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</si>
  <si>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</si>
  <si>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</si>
  <si>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</si>
  <si>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</si>
  <si>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</si>
  <si>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</si>
  <si>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</si>
  <si>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</si>
  <si>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</si>
  <si>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</si>
  <si>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</si>
  <si>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</si>
  <si>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</si>
  <si>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</si>
  <si>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</si>
  <si>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</si>
  <si>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</si>
  <si>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</si>
  <si>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</si>
  <si>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</si>
  <si>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</si>
  <si>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</si>
  <si>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</si>
  <si>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</si>
  <si>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</si>
  <si>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</si>
  <si>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</si>
  <si>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</si>
  <si>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</si>
  <si>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</si>
  <si>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</si>
  <si>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</si>
  <si>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</si>
  <si>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</si>
  <si>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</si>
  <si>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</si>
  <si>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</si>
  <si>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</si>
  <si>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</si>
  <si>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</si>
  <si>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</si>
  <si>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</si>
  <si>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</si>
  <si>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</si>
  <si>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</si>
  <si>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</si>
  <si>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</si>
  <si>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</si>
  <si>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</si>
  <si>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</si>
  <si>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</si>
  <si>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</si>
  <si>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</si>
  <si>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</si>
  <si>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</si>
  <si>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</si>
  <si>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</si>
  <si>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</si>
  <si>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</si>
  <si>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</si>
  <si>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</si>
  <si>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</si>
  <si>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</si>
  <si>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</si>
  <si>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</si>
  <si>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</si>
  <si>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</si>
  <si>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</si>
  <si>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</si>
  <si>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</si>
  <si>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</si>
  <si>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</si>
  <si>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</si>
  <si>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</si>
  <si>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</si>
  <si>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</si>
  <si>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</si>
  <si>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</si>
  <si>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</si>
  <si>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</si>
  <si>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</si>
  <si>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</si>
  <si>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</si>
  <si>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</si>
  <si>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</si>
  <si>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</si>
  <si>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</si>
  <si>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</si>
  <si>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</si>
  <si>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</si>
  <si>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</si>
  <si>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</si>
  <si>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</si>
  <si>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</si>
  <si>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</si>
  <si>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</si>
  <si>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</si>
  <si>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</si>
  <si>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</si>
  <si>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</si>
  <si>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</si>
  <si>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</si>
  <si>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</si>
  <si>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</si>
  <si>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</si>
  <si>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</si>
  <si>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</si>
  <si>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</si>
  <si>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</si>
  <si>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</si>
  <si>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</si>
  <si>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</si>
  <si>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</si>
  <si>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</si>
  <si>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</si>
  <si>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</si>
  <si>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</si>
  <si>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</si>
  <si>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</si>
  <si>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</si>
  <si>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</si>
  <si>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</si>
  <si>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</si>
  <si>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</si>
  <si>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</si>
  <si>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</si>
  <si>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</si>
  <si>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</si>
  <si>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</si>
  <si>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</si>
  <si>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</si>
  <si>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</si>
  <si>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</si>
  <si>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</si>
  <si>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</si>
  <si>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</si>
  <si>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</si>
  <si>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</si>
  <si>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</si>
  <si>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</si>
  <si>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</si>
  <si>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</si>
  <si>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</si>
  <si>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</si>
  <si>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</si>
  <si>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</si>
  <si>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</si>
  <si>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</si>
  <si>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</si>
  <si>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</si>
  <si>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</si>
  <si>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</si>
  <si>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</si>
  <si>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</si>
  <si>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</si>
  <si>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</si>
  <si>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</si>
  <si>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</si>
  <si>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</si>
  <si>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</si>
  <si>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</si>
  <si>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</si>
  <si>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</si>
  <si>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</si>
  <si>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</si>
  <si>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</si>
  <si>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</si>
  <si>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</si>
  <si>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</si>
  <si>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</si>
  <si>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</si>
  <si>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</si>
  <si>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</si>
  <si>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</si>
  <si>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</si>
  <si>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</si>
  <si>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</si>
  <si>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</si>
  <si>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</si>
  <si>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</si>
  <si>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</si>
  <si>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</si>
  <si>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</si>
  <si>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</si>
  <si>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</si>
  <si>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</si>
  <si>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</si>
  <si>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</si>
  <si>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</si>
  <si>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</si>
  <si>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</si>
  <si>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</si>
  <si>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</si>
  <si>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</si>
  <si>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</si>
  <si>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</si>
  <si>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</si>
  <si>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</si>
  <si>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</si>
  <si>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</si>
  <si>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</si>
  <si>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</si>
  <si>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</si>
  <si>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</si>
  <si>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</si>
  <si>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</si>
  <si>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</si>
  <si>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</si>
  <si>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PRIMORSKO GORANSKE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</si>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</sst>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34311386.129999995</v>
      </c>
      <c r="D2" s="7">
        <f>'PR-RAS'!E6</f>
        <v>40492383.210000008</v>
      </c>
      <c r="E2" s="7">
        <v>0</v>
      </c>
      <c r="F2" s="7">
        <v>0</v>
      </c>
      <c r="G2" s="8">
        <f t="shared" ref="G2:G274" si="0">(B2/1000)*(C2*1+D2*2)</f>
        <v>115296.15255000001</v>
      </c>
      <c r="H2" s="8">
        <f t="shared" ref="H2:H274" si="1">ABS(C2-ROUND(C2,0))+ABS(D2-ROUND(D2,0))</f>
        <v>0.34000000357627869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2965921.63</v>
      </c>
      <c r="D45" s="2">
        <f>'PR-RAS'!E49</f>
        <v>1616621.8399999999</v>
      </c>
      <c r="E45" s="2">
        <v>0</v>
      </c>
      <c r="F45" s="2">
        <v>0</v>
      </c>
      <c r="G45" s="3">
        <f t="shared" si="0"/>
        <v>272763.27363999997</v>
      </c>
      <c r="H45" s="3">
        <f t="shared" si="1"/>
        <v>0.53000000026077032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344998.47</v>
      </c>
      <c r="D57" s="2">
        <f>'PR-RAS'!E61</f>
        <v>0</v>
      </c>
      <c r="E57" s="2">
        <v>0</v>
      </c>
      <c r="F57" s="2">
        <v>0</v>
      </c>
      <c r="G57" s="3">
        <f t="shared" si="0"/>
        <v>19319.91432</v>
      </c>
      <c r="H57" s="3">
        <f t="shared" si="1"/>
        <v>0.46999999997206032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344998.47</v>
      </c>
      <c r="D58" s="2">
        <f>'PR-RAS'!E62</f>
        <v>0</v>
      </c>
      <c r="E58" s="2">
        <v>0</v>
      </c>
      <c r="F58" s="2">
        <v>0</v>
      </c>
      <c r="G58" s="3">
        <f t="shared" si="0"/>
        <v>19664.912789999998</v>
      </c>
      <c r="H58" s="3">
        <f t="shared" si="1"/>
        <v>0.46999999997206032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734628.08</v>
      </c>
      <c r="D64" s="2">
        <f>'PR-RAS'!E68</f>
        <v>580453.46</v>
      </c>
      <c r="E64" s="2">
        <v>0</v>
      </c>
      <c r="F64" s="2">
        <v>0</v>
      </c>
      <c r="G64" s="3">
        <f t="shared" si="0"/>
        <v>119418.705</v>
      </c>
      <c r="H64" s="3">
        <f t="shared" si="1"/>
        <v>0.53999999992083758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657412.38</v>
      </c>
      <c r="D65" s="2">
        <f>'PR-RAS'!E69</f>
        <v>541027.77</v>
      </c>
      <c r="E65" s="2">
        <v>0</v>
      </c>
      <c r="F65" s="2">
        <v>0</v>
      </c>
      <c r="G65" s="3">
        <f t="shared" si="0"/>
        <v>111325.94688</v>
      </c>
      <c r="H65" s="3">
        <f t="shared" si="1"/>
        <v>0.60999999998603016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77215.7</v>
      </c>
      <c r="D66" s="2">
        <f>'PR-RAS'!E70</f>
        <v>39425.69</v>
      </c>
      <c r="E66" s="2">
        <v>0</v>
      </c>
      <c r="F66" s="2">
        <v>0</v>
      </c>
      <c r="G66" s="3">
        <f t="shared" si="0"/>
        <v>10144.360200000001</v>
      </c>
      <c r="H66" s="3">
        <f t="shared" si="1"/>
        <v>0.61000000000058208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1886295.08</v>
      </c>
      <c r="D70" s="2">
        <f>'PR-RAS'!E74</f>
        <v>1036168.38</v>
      </c>
      <c r="E70" s="2">
        <v>0</v>
      </c>
      <c r="F70" s="2">
        <v>0</v>
      </c>
      <c r="G70" s="3">
        <f t="shared" si="0"/>
        <v>273145.59696</v>
      </c>
      <c r="H70" s="3">
        <f t="shared" si="1"/>
        <v>0.46000000007916242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1886295.08</v>
      </c>
      <c r="D71" s="2">
        <f>'PR-RAS'!E75</f>
        <v>984948.63</v>
      </c>
      <c r="E71" s="2">
        <v>0</v>
      </c>
      <c r="F71" s="2">
        <v>0</v>
      </c>
      <c r="G71" s="3">
        <f t="shared" si="0"/>
        <v>269933.46380000003</v>
      </c>
      <c r="H71" s="3">
        <f t="shared" si="1"/>
        <v>0.45000000006984919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51219.75</v>
      </c>
      <c r="E72" s="2">
        <v>0</v>
      </c>
      <c r="F72" s="2">
        <v>0</v>
      </c>
      <c r="G72" s="3">
        <f t="shared" si="0"/>
        <v>7273.2044999999989</v>
      </c>
      <c r="H72" s="3">
        <f t="shared" si="1"/>
        <v>0.25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1887.59</v>
      </c>
      <c r="D78" s="2">
        <f>'PR-RAS'!E82</f>
        <v>2080.1</v>
      </c>
      <c r="E78" s="2">
        <v>0</v>
      </c>
      <c r="F78" s="2">
        <v>0</v>
      </c>
      <c r="G78" s="3">
        <f t="shared" si="0"/>
        <v>465.67982999999998</v>
      </c>
      <c r="H78" s="3">
        <f t="shared" si="1"/>
        <v>0.50999999999999091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1887.59</v>
      </c>
      <c r="D79" s="2">
        <f>'PR-RAS'!E83</f>
        <v>2080.1</v>
      </c>
      <c r="E79" s="2">
        <v>0</v>
      </c>
      <c r="F79" s="2">
        <v>0</v>
      </c>
      <c r="G79" s="3">
        <f t="shared" si="0"/>
        <v>471.72762</v>
      </c>
      <c r="H79" s="3">
        <f t="shared" si="1"/>
        <v>0.50999999999999091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1887.59</v>
      </c>
      <c r="D81" s="2">
        <f>'PR-RAS'!E85</f>
        <v>1844.94</v>
      </c>
      <c r="E81" s="2">
        <v>0</v>
      </c>
      <c r="F81" s="2">
        <v>0</v>
      </c>
      <c r="G81" s="3">
        <f t="shared" si="0"/>
        <v>446.19760000000002</v>
      </c>
      <c r="H81" s="3">
        <f t="shared" si="1"/>
        <v>0.47000000000002728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235.16</v>
      </c>
      <c r="E82" s="2">
        <v>0</v>
      </c>
      <c r="F82" s="2">
        <v>0</v>
      </c>
      <c r="G82" s="3">
        <f t="shared" si="0"/>
        <v>38.09592</v>
      </c>
      <c r="H82" s="3">
        <f t="shared" si="1"/>
        <v>0.15999999999999659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1310037.96</v>
      </c>
      <c r="D102" s="2">
        <f>'PR-RAS'!E106</f>
        <v>1407909.96</v>
      </c>
      <c r="E102" s="2">
        <v>0</v>
      </c>
      <c r="F102" s="2">
        <v>0</v>
      </c>
      <c r="G102" s="3">
        <f t="shared" si="0"/>
        <v>416711.64588000003</v>
      </c>
      <c r="H102" s="3">
        <f t="shared" si="1"/>
        <v>8.0000000074505806E-2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1310037.96</v>
      </c>
      <c r="D108" s="2">
        <f>'PR-RAS'!E112</f>
        <v>1407909.96</v>
      </c>
      <c r="E108" s="2">
        <v>0</v>
      </c>
      <c r="F108" s="2">
        <v>0</v>
      </c>
      <c r="G108" s="3">
        <f t="shared" si="0"/>
        <v>441466.79316</v>
      </c>
      <c r="H108" s="3">
        <f t="shared" si="1"/>
        <v>8.0000000074505806E-2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1310037.96</v>
      </c>
      <c r="D113" s="2">
        <f>'PR-RAS'!E117</f>
        <v>1407909.96</v>
      </c>
      <c r="E113" s="2">
        <v>0</v>
      </c>
      <c r="F113" s="2">
        <v>0</v>
      </c>
      <c r="G113" s="3">
        <f t="shared" si="0"/>
        <v>462096.08256000001</v>
      </c>
      <c r="H113" s="3">
        <f t="shared" si="1"/>
        <v>8.0000000074505806E-2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1269187.8599999999</v>
      </c>
      <c r="D121" s="2">
        <f>'PR-RAS'!E125</f>
        <v>1378707.01</v>
      </c>
      <c r="E121" s="2">
        <v>0</v>
      </c>
      <c r="F121" s="2">
        <v>0</v>
      </c>
      <c r="G121" s="3">
        <f t="shared" si="0"/>
        <v>483192.22559999995</v>
      </c>
      <c r="H121" s="3">
        <f t="shared" si="1"/>
        <v>0.15000000013969839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1255014.22</v>
      </c>
      <c r="D122" s="2">
        <f>'PR-RAS'!E126</f>
        <v>1328584.27</v>
      </c>
      <c r="E122" s="2">
        <v>0</v>
      </c>
      <c r="F122" s="2">
        <v>0</v>
      </c>
      <c r="G122" s="3">
        <f t="shared" si="0"/>
        <v>473374.11395999999</v>
      </c>
      <c r="H122" s="3">
        <f t="shared" si="1"/>
        <v>0.48999999999068677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1255014.22</v>
      </c>
      <c r="D124" s="2">
        <f>'PR-RAS'!E128</f>
        <v>1328584.27</v>
      </c>
      <c r="E124" s="2">
        <v>0</v>
      </c>
      <c r="F124" s="2">
        <v>0</v>
      </c>
      <c r="G124" s="3">
        <f t="shared" si="0"/>
        <v>481198.47947999998</v>
      </c>
      <c r="H124" s="3">
        <f t="shared" si="1"/>
        <v>0.48999999999068677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14173.64</v>
      </c>
      <c r="D125" s="2">
        <f>'PR-RAS'!E129</f>
        <v>50122.74</v>
      </c>
      <c r="E125" s="2">
        <v>0</v>
      </c>
      <c r="F125" s="2">
        <v>0</v>
      </c>
      <c r="G125" s="3">
        <f t="shared" si="0"/>
        <v>14187.970879999999</v>
      </c>
      <c r="H125" s="3">
        <f t="shared" si="1"/>
        <v>0.62000000000261934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1876</v>
      </c>
      <c r="D126" s="2">
        <f>'PR-RAS'!E130</f>
        <v>512</v>
      </c>
      <c r="E126" s="2">
        <v>0</v>
      </c>
      <c r="F126" s="2">
        <v>0</v>
      </c>
      <c r="G126" s="3">
        <f t="shared" si="0"/>
        <v>362.5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12297.64</v>
      </c>
      <c r="D127" s="2">
        <f>'PR-RAS'!E131</f>
        <v>49610.74</v>
      </c>
      <c r="E127" s="2">
        <v>0</v>
      </c>
      <c r="F127" s="2">
        <v>0</v>
      </c>
      <c r="G127" s="3">
        <f t="shared" si="0"/>
        <v>14051.40912</v>
      </c>
      <c r="H127" s="3">
        <f t="shared" si="1"/>
        <v>0.62000000000261934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28763433.639999997</v>
      </c>
      <c r="D130" s="2">
        <f>'PR-RAS'!E134</f>
        <v>36084541.350000001</v>
      </c>
      <c r="E130" s="2">
        <v>0</v>
      </c>
      <c r="F130" s="2">
        <v>0</v>
      </c>
      <c r="G130" s="3">
        <f t="shared" si="0"/>
        <v>13020294.607860001</v>
      </c>
      <c r="H130" s="3">
        <f t="shared" si="1"/>
        <v>0.71000000461935997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4389698.3099999996</v>
      </c>
      <c r="D131" s="2">
        <f>'PR-RAS'!E135</f>
        <v>7829137.7800000003</v>
      </c>
      <c r="E131" s="2">
        <v>0</v>
      </c>
      <c r="F131" s="2">
        <v>0</v>
      </c>
      <c r="G131" s="3">
        <f t="shared" si="0"/>
        <v>2606236.6031000004</v>
      </c>
      <c r="H131" s="3">
        <f t="shared" si="1"/>
        <v>0.52999999932944775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3417019.32</v>
      </c>
      <c r="D132" s="2">
        <f>'PR-RAS'!E136</f>
        <v>6563790.2000000002</v>
      </c>
      <c r="E132" s="2">
        <v>0</v>
      </c>
      <c r="F132" s="2">
        <v>0</v>
      </c>
      <c r="G132" s="3">
        <f t="shared" si="0"/>
        <v>2167342.5633200002</v>
      </c>
      <c r="H132" s="3">
        <f t="shared" si="1"/>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972678.99</v>
      </c>
      <c r="D133" s="2">
        <f>'PR-RAS'!E137</f>
        <v>1265347.58</v>
      </c>
      <c r="E133" s="2">
        <v>0</v>
      </c>
      <c r="F133" s="2">
        <v>0</v>
      </c>
      <c r="G133" s="3">
        <f t="shared" si="0"/>
        <v>462445.38780000008</v>
      </c>
      <c r="H133" s="3">
        <f t="shared" si="1"/>
        <v>0.42999999993480742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24373735.329999998</v>
      </c>
      <c r="D135" s="2">
        <f>'PR-RAS'!E139</f>
        <v>28255403.57</v>
      </c>
      <c r="E135" s="2">
        <v>0</v>
      </c>
      <c r="F135" s="2">
        <v>0</v>
      </c>
      <c r="G135" s="3">
        <f t="shared" si="0"/>
        <v>10838528.69098</v>
      </c>
      <c r="H135" s="3">
        <f t="shared" si="1"/>
        <v>0.75999999791383743</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917.45</v>
      </c>
      <c r="D136" s="2">
        <f>'PR-RAS'!E140</f>
        <v>2522.9499999999998</v>
      </c>
      <c r="E136" s="2">
        <v>0</v>
      </c>
      <c r="F136" s="2">
        <v>0</v>
      </c>
      <c r="G136" s="3">
        <f t="shared" si="0"/>
        <v>805.05224999999996</v>
      </c>
      <c r="H136" s="3">
        <f t="shared" si="1"/>
        <v>0.50000000000022737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917.45</v>
      </c>
      <c r="D147" s="2">
        <f>'PR-RAS'!E151</f>
        <v>2522.9499999999998</v>
      </c>
      <c r="E147" s="2">
        <v>0</v>
      </c>
      <c r="F147" s="2">
        <v>0</v>
      </c>
      <c r="G147" s="3">
        <f t="shared" si="0"/>
        <v>870.64909999999986</v>
      </c>
      <c r="H147" s="3">
        <f t="shared" si="1"/>
        <v>0.50000000000022737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33141144.899999999</v>
      </c>
      <c r="D148" s="2">
        <f>'PR-RAS'!E152</f>
        <v>35571961.409999996</v>
      </c>
      <c r="E148" s="2">
        <v>0</v>
      </c>
      <c r="F148" s="2">
        <v>0</v>
      </c>
      <c r="G148" s="3">
        <f t="shared" si="0"/>
        <v>15329904.954839999</v>
      </c>
      <c r="H148" s="3">
        <f t="shared" si="1"/>
        <v>0.50999999791383743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25808339.389999997</v>
      </c>
      <c r="D149" s="2">
        <f>'PR-RAS'!E153</f>
        <v>27428290.299999997</v>
      </c>
      <c r="E149" s="2">
        <v>0</v>
      </c>
      <c r="F149" s="2">
        <v>0</v>
      </c>
      <c r="G149" s="3">
        <f t="shared" si="0"/>
        <v>11938408.158519998</v>
      </c>
      <c r="H149" s="3">
        <f t="shared" si="1"/>
        <v>0.68999999389052391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21777424.319999997</v>
      </c>
      <c r="D150" s="2">
        <f>'PR-RAS'!E154</f>
        <v>23111349.609999999</v>
      </c>
      <c r="E150" s="2">
        <v>0</v>
      </c>
      <c r="F150" s="2">
        <v>0</v>
      </c>
      <c r="G150" s="3">
        <f t="shared" si="0"/>
        <v>10132018.407459999</v>
      </c>
      <c r="H150" s="3">
        <f t="shared" si="1"/>
        <v>0.70999999716877937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21421522.609999999</v>
      </c>
      <c r="D151" s="2">
        <f>'PR-RAS'!E155</f>
        <v>22861606.73</v>
      </c>
      <c r="E151" s="2">
        <v>0</v>
      </c>
      <c r="F151" s="2">
        <v>0</v>
      </c>
      <c r="G151" s="3">
        <f t="shared" si="0"/>
        <v>10071710.410499999</v>
      </c>
      <c r="H151" s="3">
        <f t="shared" si="1"/>
        <v>0.66000000014901161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195832.58</v>
      </c>
      <c r="D153" s="2">
        <f>'PR-RAS'!E157</f>
        <v>249742.88</v>
      </c>
      <c r="E153" s="2">
        <v>0</v>
      </c>
      <c r="F153" s="2">
        <v>0</v>
      </c>
      <c r="G153" s="3">
        <f t="shared" si="0"/>
        <v>105688.38767999999</v>
      </c>
      <c r="H153" s="3">
        <f t="shared" si="1"/>
        <v>0.54000000000814907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160069.13</v>
      </c>
      <c r="D154" s="2">
        <f>'PR-RAS'!E158</f>
        <v>0</v>
      </c>
      <c r="E154" s="2">
        <v>0</v>
      </c>
      <c r="F154" s="2">
        <v>0</v>
      </c>
      <c r="G154" s="3">
        <f t="shared" si="0"/>
        <v>24490.57689</v>
      </c>
      <c r="H154" s="3">
        <f t="shared" si="1"/>
        <v>0.13000000000465661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734909.97</v>
      </c>
      <c r="D155" s="2">
        <f>'PR-RAS'!E159</f>
        <v>720925.52</v>
      </c>
      <c r="E155" s="2">
        <v>0</v>
      </c>
      <c r="F155" s="2">
        <v>0</v>
      </c>
      <c r="G155" s="3">
        <f t="shared" si="0"/>
        <v>335221.19553999999</v>
      </c>
      <c r="H155" s="3">
        <f t="shared" si="1"/>
        <v>0.51000000000931323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3296005.1</v>
      </c>
      <c r="D156" s="2">
        <f>'PR-RAS'!E160</f>
        <v>3596015.17</v>
      </c>
      <c r="E156" s="2">
        <v>0</v>
      </c>
      <c r="F156" s="2">
        <v>0</v>
      </c>
      <c r="G156" s="3">
        <f t="shared" si="0"/>
        <v>1625645.4931999999</v>
      </c>
      <c r="H156" s="3">
        <f t="shared" si="1"/>
        <v>0.27000000001862645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3295568.13</v>
      </c>
      <c r="D158" s="2">
        <f>'PR-RAS'!E162</f>
        <v>3595992.89</v>
      </c>
      <c r="E158" s="2">
        <v>0</v>
      </c>
      <c r="F158" s="2">
        <v>0</v>
      </c>
      <c r="G158" s="3">
        <f t="shared" si="0"/>
        <v>1646545.9638700001</v>
      </c>
      <c r="H158" s="3">
        <f t="shared" si="1"/>
        <v>0.23999999975785613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436.97</v>
      </c>
      <c r="D159" s="2">
        <f>'PR-RAS'!E163</f>
        <v>22.28</v>
      </c>
      <c r="E159" s="2">
        <v>0</v>
      </c>
      <c r="F159" s="2">
        <v>0</v>
      </c>
      <c r="G159" s="3">
        <f t="shared" si="0"/>
        <v>76.081740000000011</v>
      </c>
      <c r="H159" s="3">
        <f t="shared" si="1"/>
        <v>0.30999999999997385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7298421.8300000001</v>
      </c>
      <c r="D160" s="2">
        <f>'PR-RAS'!E164</f>
        <v>8120404.0800000001</v>
      </c>
      <c r="E160" s="2">
        <v>0</v>
      </c>
      <c r="F160" s="2">
        <v>0</v>
      </c>
      <c r="G160" s="3">
        <f t="shared" si="0"/>
        <v>3742737.5684100003</v>
      </c>
      <c r="H160" s="3">
        <f t="shared" si="1"/>
        <v>0.25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763244.31</v>
      </c>
      <c r="D161" s="2">
        <f>'PR-RAS'!E165</f>
        <v>851199.77</v>
      </c>
      <c r="E161" s="2">
        <v>0</v>
      </c>
      <c r="F161" s="2">
        <v>0</v>
      </c>
      <c r="G161" s="3">
        <f t="shared" si="0"/>
        <v>394503.016</v>
      </c>
      <c r="H161" s="3">
        <f t="shared" si="1"/>
        <v>0.5400000000372529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34573.15</v>
      </c>
      <c r="D162" s="2">
        <f>'PR-RAS'!E166</f>
        <v>25523.79</v>
      </c>
      <c r="E162" s="2">
        <v>0</v>
      </c>
      <c r="F162" s="2">
        <v>0</v>
      </c>
      <c r="G162" s="3">
        <f t="shared" si="0"/>
        <v>13784.937530000003</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588869.42000000004</v>
      </c>
      <c r="D163" s="2">
        <f>'PR-RAS'!E167</f>
        <v>611778.18000000005</v>
      </c>
      <c r="E163" s="2">
        <v>0</v>
      </c>
      <c r="F163" s="2">
        <v>0</v>
      </c>
      <c r="G163" s="3">
        <f t="shared" si="0"/>
        <v>293612.97636000003</v>
      </c>
      <c r="H163" s="3">
        <f t="shared" si="1"/>
        <v>0.60000000009313226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55688.57</v>
      </c>
      <c r="D164" s="2">
        <f>'PR-RAS'!E168</f>
        <v>130706.71</v>
      </c>
      <c r="E164" s="2">
        <v>0</v>
      </c>
      <c r="F164" s="2">
        <v>0</v>
      </c>
      <c r="G164" s="3">
        <f t="shared" si="0"/>
        <v>51687.624369999998</v>
      </c>
      <c r="H164" s="3">
        <f t="shared" si="1"/>
        <v>0.7199999999938882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84113.17</v>
      </c>
      <c r="D165" s="2">
        <f>'PR-RAS'!E169</f>
        <v>83191.09</v>
      </c>
      <c r="E165" s="2">
        <v>0</v>
      </c>
      <c r="F165" s="2">
        <v>0</v>
      </c>
      <c r="G165" s="3">
        <f t="shared" si="0"/>
        <v>41081.237399999998</v>
      </c>
      <c r="H165" s="3">
        <f t="shared" si="1"/>
        <v>0.25999999999476131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2937098</v>
      </c>
      <c r="D166" s="2">
        <f>'PR-RAS'!E170</f>
        <v>951067.86</v>
      </c>
      <c r="E166" s="2">
        <v>0</v>
      </c>
      <c r="F166" s="2">
        <v>0</v>
      </c>
      <c r="G166" s="3">
        <f t="shared" si="0"/>
        <v>798473.5638</v>
      </c>
      <c r="H166" s="3">
        <f t="shared" si="1"/>
        <v>0.14000000001396984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127074.04</v>
      </c>
      <c r="D167" s="2">
        <f>'PR-RAS'!E171</f>
        <v>132016.76999999999</v>
      </c>
      <c r="E167" s="2">
        <v>0</v>
      </c>
      <c r="F167" s="2">
        <v>0</v>
      </c>
      <c r="G167" s="3">
        <f t="shared" si="0"/>
        <v>64923.858279999993</v>
      </c>
      <c r="H167" s="3">
        <f t="shared" si="1"/>
        <v>0.27000000000407454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1896322.66</v>
      </c>
      <c r="D168" s="2">
        <f>'PR-RAS'!E172</f>
        <v>12343</v>
      </c>
      <c r="E168" s="2">
        <v>0</v>
      </c>
      <c r="F168" s="2">
        <v>0</v>
      </c>
      <c r="G168" s="3">
        <f t="shared" si="0"/>
        <v>320808.44621999998</v>
      </c>
      <c r="H168" s="3">
        <f t="shared" si="1"/>
        <v>0.34000000008381903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748787.61</v>
      </c>
      <c r="D169" s="2">
        <f>'PR-RAS'!E173</f>
        <v>708810.86</v>
      </c>
      <c r="E169" s="2">
        <v>0</v>
      </c>
      <c r="F169" s="2">
        <v>0</v>
      </c>
      <c r="G169" s="3">
        <f t="shared" si="0"/>
        <v>363956.76744000003</v>
      </c>
      <c r="H169" s="3">
        <f t="shared" si="1"/>
        <v>0.53000000002793968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34219.25</v>
      </c>
      <c r="D170" s="2">
        <f>'PR-RAS'!E174</f>
        <v>31028.95</v>
      </c>
      <c r="E170" s="2">
        <v>0</v>
      </c>
      <c r="F170" s="2">
        <v>0</v>
      </c>
      <c r="G170" s="3">
        <f t="shared" si="0"/>
        <v>16270.83835</v>
      </c>
      <c r="H170" s="3">
        <f t="shared" si="1"/>
        <v>0.2999999999992724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59024.44</v>
      </c>
      <c r="D171" s="2">
        <f>'PR-RAS'!E175</f>
        <v>49059.43</v>
      </c>
      <c r="E171" s="2">
        <v>0</v>
      </c>
      <c r="F171" s="2">
        <v>0</v>
      </c>
      <c r="G171" s="3">
        <f t="shared" si="0"/>
        <v>26714.361000000001</v>
      </c>
      <c r="H171" s="3">
        <f t="shared" si="1"/>
        <v>0.87000000000261934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71670</v>
      </c>
      <c r="D173" s="2">
        <f>'PR-RAS'!E177</f>
        <v>17808.849999999999</v>
      </c>
      <c r="E173" s="2">
        <v>0</v>
      </c>
      <c r="F173" s="2">
        <v>0</v>
      </c>
      <c r="G173" s="3">
        <f t="shared" si="0"/>
        <v>18453.484399999998</v>
      </c>
      <c r="H173" s="3">
        <f t="shared" si="1"/>
        <v>0.15000000000145519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3370015.01</v>
      </c>
      <c r="D174" s="2">
        <f>'PR-RAS'!E178</f>
        <v>4103353.79</v>
      </c>
      <c r="E174" s="2">
        <v>0</v>
      </c>
      <c r="F174" s="2">
        <v>0</v>
      </c>
      <c r="G174" s="3">
        <f t="shared" si="0"/>
        <v>2002773.0080699997</v>
      </c>
      <c r="H174" s="3">
        <f t="shared" si="1"/>
        <v>0.21999999973922968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157347.84</v>
      </c>
      <c r="D175" s="2">
        <f>'PR-RAS'!E179</f>
        <v>165860.22</v>
      </c>
      <c r="E175" s="2">
        <v>0</v>
      </c>
      <c r="F175" s="2">
        <v>0</v>
      </c>
      <c r="G175" s="3">
        <f t="shared" si="0"/>
        <v>85097.880720000001</v>
      </c>
      <c r="H175" s="3">
        <f t="shared" si="1"/>
        <v>0.38000000000465661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998929.62</v>
      </c>
      <c r="D176" s="2">
        <f>'PR-RAS'!E180</f>
        <v>1525824.31</v>
      </c>
      <c r="E176" s="2">
        <v>0</v>
      </c>
      <c r="F176" s="2">
        <v>0</v>
      </c>
      <c r="G176" s="3">
        <f t="shared" si="0"/>
        <v>708851.19200000004</v>
      </c>
      <c r="H176" s="3">
        <f t="shared" si="1"/>
        <v>0.69000000006053597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6032.21</v>
      </c>
      <c r="D177" s="2">
        <f>'PR-RAS'!E181</f>
        <v>14024.68</v>
      </c>
      <c r="E177" s="2">
        <v>0</v>
      </c>
      <c r="F177" s="2">
        <v>0</v>
      </c>
      <c r="G177" s="3">
        <f t="shared" si="0"/>
        <v>5998.3563199999999</v>
      </c>
      <c r="H177" s="3">
        <f t="shared" si="1"/>
        <v>0.52999999999974534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414836.06</v>
      </c>
      <c r="D178" s="2">
        <f>'PR-RAS'!E182</f>
        <v>424071.16</v>
      </c>
      <c r="E178" s="2">
        <v>0</v>
      </c>
      <c r="F178" s="2">
        <v>0</v>
      </c>
      <c r="G178" s="3">
        <f t="shared" si="0"/>
        <v>223547.17325999998</v>
      </c>
      <c r="H178" s="3">
        <f t="shared" si="1"/>
        <v>0.21999999997206032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325332.05</v>
      </c>
      <c r="D179" s="2">
        <f>'PR-RAS'!E183</f>
        <v>254802.55</v>
      </c>
      <c r="E179" s="2">
        <v>0</v>
      </c>
      <c r="F179" s="2">
        <v>0</v>
      </c>
      <c r="G179" s="3">
        <f t="shared" si="0"/>
        <v>148618.81269999998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487404.04</v>
      </c>
      <c r="D180" s="2">
        <f>'PR-RAS'!E184</f>
        <v>601123.30000000005</v>
      </c>
      <c r="E180" s="2">
        <v>0</v>
      </c>
      <c r="F180" s="2">
        <v>0</v>
      </c>
      <c r="G180" s="3">
        <f t="shared" si="0"/>
        <v>302447.46455999999</v>
      </c>
      <c r="H180" s="3">
        <f t="shared" si="1"/>
        <v>0.34000000002561137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138336.31</v>
      </c>
      <c r="D181" s="2">
        <f>'PR-RAS'!E185</f>
        <v>235613.27</v>
      </c>
      <c r="E181" s="2">
        <v>0</v>
      </c>
      <c r="F181" s="2">
        <v>0</v>
      </c>
      <c r="G181" s="3">
        <f t="shared" si="0"/>
        <v>109721.31299999999</v>
      </c>
      <c r="H181" s="3">
        <f t="shared" si="1"/>
        <v>0.57999999998719431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212493.18</v>
      </c>
      <c r="D182" s="2">
        <f>'PR-RAS'!E186</f>
        <v>229904.77</v>
      </c>
      <c r="E182" s="2">
        <v>0</v>
      </c>
      <c r="F182" s="2">
        <v>0</v>
      </c>
      <c r="G182" s="3">
        <f t="shared" si="0"/>
        <v>121686.79231999999</v>
      </c>
      <c r="H182" s="3">
        <f t="shared" si="1"/>
        <v>0.41000000000349246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629303.69999999995</v>
      </c>
      <c r="D183" s="2">
        <f>'PR-RAS'!E187</f>
        <v>652129.53</v>
      </c>
      <c r="E183" s="2">
        <v>0</v>
      </c>
      <c r="F183" s="2">
        <v>0</v>
      </c>
      <c r="G183" s="3">
        <f t="shared" si="0"/>
        <v>351908.42232000001</v>
      </c>
      <c r="H183" s="3">
        <f t="shared" si="1"/>
        <v>0.77000000001862645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2047140.01</v>
      </c>
      <c r="E185" s="2">
        <v>0</v>
      </c>
      <c r="F185" s="2">
        <v>0</v>
      </c>
      <c r="G185" s="3">
        <f t="shared" ref="G185:G189" si="6">(B185/1000)*(C185*1+D185*2)</f>
        <v>753347.52367999998</v>
      </c>
      <c r="H185" s="3">
        <f t="shared" ref="H185:H189" si="7">ABS(C185-ROUND(C185,0))+ABS(D185-ROUND(D185,0))</f>
        <v>1.0000000009313226E-2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2047140.01</v>
      </c>
      <c r="E186" s="2">
        <v>0</v>
      </c>
      <c r="F186" s="2">
        <v>0</v>
      </c>
      <c r="G186" s="3">
        <f t="shared" si="6"/>
        <v>757441.80370000005</v>
      </c>
      <c r="H186" s="3">
        <f t="shared" si="7"/>
        <v>1.0000000009313226E-2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228064.51</v>
      </c>
      <c r="D190" s="2">
        <f>'PR-RAS'!E194</f>
        <v>167642.64999999997</v>
      </c>
      <c r="E190" s="2">
        <v>0</v>
      </c>
      <c r="F190" s="2">
        <v>0</v>
      </c>
      <c r="G190" s="3">
        <f t="shared" si="0"/>
        <v>106473.11408999999</v>
      </c>
      <c r="H190" s="3">
        <f t="shared" si="1"/>
        <v>0.84000000002561137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8386.41</v>
      </c>
      <c r="D191" s="2">
        <f>'PR-RAS'!E195</f>
        <v>8103.44</v>
      </c>
      <c r="E191" s="2">
        <v>0</v>
      </c>
      <c r="F191" s="2">
        <v>0</v>
      </c>
      <c r="G191" s="3">
        <f t="shared" si="0"/>
        <v>4672.7251000000006</v>
      </c>
      <c r="H191" s="3">
        <f t="shared" si="1"/>
        <v>0.8499999999994543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93947.8</v>
      </c>
      <c r="D192" s="2">
        <f>'PR-RAS'!E196</f>
        <v>69359.899999999994</v>
      </c>
      <c r="E192" s="2">
        <v>0</v>
      </c>
      <c r="F192" s="2">
        <v>0</v>
      </c>
      <c r="G192" s="3">
        <f t="shared" si="0"/>
        <v>44439.511599999998</v>
      </c>
      <c r="H192" s="3">
        <f t="shared" si="1"/>
        <v>0.30000000000291038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8672.5300000000007</v>
      </c>
      <c r="D193" s="2">
        <f>'PR-RAS'!E197</f>
        <v>4487.3100000000004</v>
      </c>
      <c r="E193" s="2">
        <v>0</v>
      </c>
      <c r="F193" s="2">
        <v>0</v>
      </c>
      <c r="G193" s="3">
        <f t="shared" si="0"/>
        <v>3388.2528000000002</v>
      </c>
      <c r="H193" s="3">
        <f t="shared" si="1"/>
        <v>0.77999999999974534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9055.48</v>
      </c>
      <c r="D194" s="2">
        <f>'PR-RAS'!E198</f>
        <v>8895</v>
      </c>
      <c r="E194" s="2">
        <v>0</v>
      </c>
      <c r="F194" s="2">
        <v>0</v>
      </c>
      <c r="G194" s="3">
        <f t="shared" si="0"/>
        <v>5181.1776399999999</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21319.73</v>
      </c>
      <c r="D195" s="2">
        <f>'PR-RAS'!E199</f>
        <v>11970.71</v>
      </c>
      <c r="E195" s="2">
        <v>0</v>
      </c>
      <c r="F195" s="2">
        <v>0</v>
      </c>
      <c r="G195" s="3">
        <f t="shared" si="0"/>
        <v>8780.6630999999998</v>
      </c>
      <c r="H195" s="3">
        <f t="shared" si="1"/>
        <v>0.56000000000130967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23608.01</v>
      </c>
      <c r="D196" s="2">
        <f>'PR-RAS'!E200</f>
        <v>2823.12</v>
      </c>
      <c r="E196" s="2">
        <v>0</v>
      </c>
      <c r="F196" s="2">
        <v>0</v>
      </c>
      <c r="G196" s="3">
        <f t="shared" si="0"/>
        <v>5704.5787500000006</v>
      </c>
      <c r="H196" s="3">
        <f t="shared" si="1"/>
        <v>0.12999999999829015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63074.55</v>
      </c>
      <c r="D197" s="2">
        <f>'PR-RAS'!E201</f>
        <v>62003.17</v>
      </c>
      <c r="E197" s="2">
        <v>0</v>
      </c>
      <c r="F197" s="2">
        <v>0</v>
      </c>
      <c r="G197" s="3">
        <f t="shared" si="0"/>
        <v>36667.854440000003</v>
      </c>
      <c r="H197" s="3">
        <f t="shared" si="1"/>
        <v>0.61999999999534339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31347.019999999997</v>
      </c>
      <c r="D198" s="2">
        <f>'PR-RAS'!E202</f>
        <v>21232.58</v>
      </c>
      <c r="E198" s="2">
        <v>0</v>
      </c>
      <c r="F198" s="2">
        <v>0</v>
      </c>
      <c r="G198" s="3">
        <f t="shared" si="0"/>
        <v>14540.999459999999</v>
      </c>
      <c r="H198" s="3">
        <f t="shared" si="1"/>
        <v>0.43999999999505235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9208.31</v>
      </c>
      <c r="D204" s="2">
        <f>'PR-RAS'!E208</f>
        <v>6035.6</v>
      </c>
      <c r="E204" s="2">
        <v>0</v>
      </c>
      <c r="F204" s="2">
        <v>0</v>
      </c>
      <c r="G204" s="3">
        <f t="shared" si="0"/>
        <v>4319.7405300000009</v>
      </c>
      <c r="H204" s="3">
        <f t="shared" si="1"/>
        <v>0.70999999999912689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9208.31</v>
      </c>
      <c r="D207" s="2">
        <f>'PR-RAS'!E211</f>
        <v>6035.6</v>
      </c>
      <c r="E207" s="2">
        <v>0</v>
      </c>
      <c r="F207" s="2">
        <v>0</v>
      </c>
      <c r="G207" s="3">
        <f t="shared" si="0"/>
        <v>4383.57906</v>
      </c>
      <c r="H207" s="3">
        <f t="shared" si="1"/>
        <v>0.70999999999912689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22138.71</v>
      </c>
      <c r="D212" s="2">
        <f>'PR-RAS'!E216</f>
        <v>15196.98</v>
      </c>
      <c r="E212" s="2">
        <v>0</v>
      </c>
      <c r="F212" s="2">
        <v>0</v>
      </c>
      <c r="G212" s="3">
        <f t="shared" si="0"/>
        <v>11084.39337</v>
      </c>
      <c r="H212" s="3">
        <f t="shared" si="1"/>
        <v>0.31000000000130967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7119.75</v>
      </c>
      <c r="D213" s="2">
        <f>'PR-RAS'!E217</f>
        <v>7817.52</v>
      </c>
      <c r="E213" s="2">
        <v>0</v>
      </c>
      <c r="F213" s="2">
        <v>0</v>
      </c>
      <c r="G213" s="3">
        <f t="shared" si="0"/>
        <v>4824.01548</v>
      </c>
      <c r="H213" s="3">
        <f t="shared" si="1"/>
        <v>0.72999999999956344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15018.96</v>
      </c>
      <c r="D215" s="2">
        <f>'PR-RAS'!E219</f>
        <v>7379.46</v>
      </c>
      <c r="E215" s="2">
        <v>0</v>
      </c>
      <c r="F215" s="2">
        <v>0</v>
      </c>
      <c r="G215" s="3">
        <f t="shared" si="0"/>
        <v>6372.4663199999995</v>
      </c>
      <c r="H215" s="3">
        <f t="shared" si="1"/>
        <v>0.50000000000090949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3036.66</v>
      </c>
      <c r="D269" s="2">
        <f>'PR-RAS'!E273</f>
        <v>2034.4499999999998</v>
      </c>
      <c r="E269" s="2">
        <v>0</v>
      </c>
      <c r="F269" s="2">
        <v>0</v>
      </c>
      <c r="G269" s="3">
        <f t="shared" si="0"/>
        <v>1904.29008</v>
      </c>
      <c r="H269" s="3">
        <f t="shared" si="1"/>
        <v>0.78999999999996362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3036.66</v>
      </c>
      <c r="D279" s="2">
        <f>'PR-RAS'!E283</f>
        <v>2034.4499999999998</v>
      </c>
      <c r="E279" s="2">
        <v>0</v>
      </c>
      <c r="F279" s="2">
        <v>0</v>
      </c>
      <c r="G279" s="3">
        <f t="shared" si="12"/>
        <v>1975.3456800000001</v>
      </c>
      <c r="H279" s="3">
        <f t="shared" si="13"/>
        <v>0.78999999999996362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2043.33</v>
      </c>
      <c r="D280" s="2">
        <f>'PR-RAS'!E284</f>
        <v>1306.1199999999999</v>
      </c>
      <c r="E280" s="2">
        <v>0</v>
      </c>
      <c r="F280" s="2">
        <v>0</v>
      </c>
      <c r="G280" s="3">
        <f t="shared" si="12"/>
        <v>1298.9040300000001</v>
      </c>
      <c r="H280" s="3">
        <f t="shared" si="13"/>
        <v>0.4499999999998181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993.33</v>
      </c>
      <c r="D284" s="2">
        <f>'PR-RAS'!E288</f>
        <v>728.33</v>
      </c>
      <c r="E284" s="2">
        <v>0</v>
      </c>
      <c r="F284" s="2">
        <v>0</v>
      </c>
      <c r="G284" s="3">
        <f t="shared" si="12"/>
        <v>693.34717000000001</v>
      </c>
      <c r="H284" s="3">
        <f t="shared" si="13"/>
        <v>0.66000000000008185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33141144.899999999</v>
      </c>
      <c r="D295" s="2">
        <f>'PR-RAS'!E299</f>
        <v>35571961.409999996</v>
      </c>
      <c r="E295" s="2">
        <v>0</v>
      </c>
      <c r="F295" s="2">
        <v>0</v>
      </c>
      <c r="G295" s="3">
        <f t="shared" si="12"/>
        <v>30659809.909679998</v>
      </c>
      <c r="H295" s="3">
        <f t="shared" si="13"/>
        <v>0.50999999791383743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1170241.2299999967</v>
      </c>
      <c r="D296" s="2">
        <f>'PR-RAS'!E300</f>
        <v>4920421.8000000119</v>
      </c>
      <c r="E296" s="2">
        <v>0</v>
      </c>
      <c r="F296" s="2">
        <v>0</v>
      </c>
      <c r="G296" s="3">
        <f t="shared" si="12"/>
        <v>3248270.0248500057</v>
      </c>
      <c r="H296" s="3">
        <f t="shared" si="13"/>
        <v>0.42999998480081558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864980.85</v>
      </c>
      <c r="D298" s="2">
        <f>'PR-RAS'!E302</f>
        <v>981400.31</v>
      </c>
      <c r="E298" s="2">
        <v>0</v>
      </c>
      <c r="F298" s="2">
        <v>0</v>
      </c>
      <c r="G298" s="3">
        <f t="shared" si="12"/>
        <v>839851.09658999997</v>
      </c>
      <c r="H298" s="3">
        <f t="shared" si="13"/>
        <v>0.46000000007916242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2673351.13</v>
      </c>
      <c r="D300" s="2">
        <f>'PR-RAS'!E304</f>
        <v>4616398.1399999997</v>
      </c>
      <c r="E300" s="2">
        <v>0</v>
      </c>
      <c r="F300" s="2">
        <v>0</v>
      </c>
      <c r="G300" s="3">
        <f t="shared" si="12"/>
        <v>3559938.07559</v>
      </c>
      <c r="H300" s="3">
        <f t="shared" si="13"/>
        <v>0.26999999955296516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248507.31</v>
      </c>
      <c r="D301" s="2">
        <f>'PR-RAS'!E305</f>
        <v>212399.43</v>
      </c>
      <c r="E301" s="2">
        <v>0</v>
      </c>
      <c r="F301" s="2">
        <v>0</v>
      </c>
      <c r="G301" s="3">
        <f t="shared" si="12"/>
        <v>201991.85099999997</v>
      </c>
      <c r="H301" s="3">
        <f t="shared" si="13"/>
        <v>0.73999999999068677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1959611.23</v>
      </c>
      <c r="D302" s="2">
        <f>'PR-RAS'!E306</f>
        <v>3797071.27</v>
      </c>
      <c r="E302" s="2">
        <v>0</v>
      </c>
      <c r="F302" s="2">
        <v>0</v>
      </c>
      <c r="G302" s="3">
        <f t="shared" si="12"/>
        <v>2875679.8847699999</v>
      </c>
      <c r="H302" s="3">
        <f t="shared" si="13"/>
        <v>0.5</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905.36</v>
      </c>
      <c r="D303" s="2">
        <f>'PR-RAS'!E308</f>
        <v>686.69</v>
      </c>
      <c r="E303" s="2">
        <v>0</v>
      </c>
      <c r="F303" s="2">
        <v>0</v>
      </c>
      <c r="G303" s="3">
        <f t="shared" si="12"/>
        <v>688.17948000000001</v>
      </c>
      <c r="H303" s="3">
        <f t="shared" si="13"/>
        <v>0.66999999999995907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905.36</v>
      </c>
      <c r="D316" s="2">
        <f>'PR-RAS'!E321</f>
        <v>686.69</v>
      </c>
      <c r="E316" s="2">
        <v>0</v>
      </c>
      <c r="F316" s="2">
        <v>0</v>
      </c>
      <c r="G316" s="3">
        <f t="shared" si="12"/>
        <v>717.80310000000009</v>
      </c>
      <c r="H316" s="3">
        <f t="shared" si="13"/>
        <v>0.66999999999995907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905.36</v>
      </c>
      <c r="D317" s="2">
        <f>'PR-RAS'!E322</f>
        <v>206.69</v>
      </c>
      <c r="E317" s="2">
        <v>0</v>
      </c>
      <c r="F317" s="2">
        <v>0</v>
      </c>
      <c r="G317" s="3">
        <f t="shared" si="12"/>
        <v>416.72183999999999</v>
      </c>
      <c r="H317" s="3">
        <f t="shared" si="13"/>
        <v>0.67000000000001592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905.36</v>
      </c>
      <c r="D318" s="2">
        <f>'PR-RAS'!E323</f>
        <v>206.69</v>
      </c>
      <c r="E318" s="2">
        <v>0</v>
      </c>
      <c r="F318" s="2">
        <v>0</v>
      </c>
      <c r="G318" s="3">
        <f t="shared" si="12"/>
        <v>418.04058000000003</v>
      </c>
      <c r="H318" s="3">
        <f t="shared" si="13"/>
        <v>0.67000000000001592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480</v>
      </c>
      <c r="E322" s="2">
        <v>0</v>
      </c>
      <c r="F322" s="2">
        <v>0</v>
      </c>
      <c r="G322" s="3">
        <f t="shared" si="12"/>
        <v>308.16000000000003</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480</v>
      </c>
      <c r="E329" s="2">
        <v>0</v>
      </c>
      <c r="F329" s="2">
        <v>0</v>
      </c>
      <c r="G329" s="3">
        <f t="shared" si="12"/>
        <v>314.88</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1656618.5</v>
      </c>
      <c r="D355" s="2">
        <f>'PR-RAS'!E360</f>
        <v>2965598.34</v>
      </c>
      <c r="E355" s="2">
        <v>0</v>
      </c>
      <c r="F355" s="2">
        <v>0</v>
      </c>
      <c r="G355" s="3">
        <f t="shared" si="12"/>
        <v>2686086.5737199998</v>
      </c>
      <c r="H355" s="3">
        <f t="shared" si="13"/>
        <v>0.83999999985098839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21410.05</v>
      </c>
      <c r="D356" s="2">
        <f>'PR-RAS'!E361</f>
        <v>4935.2</v>
      </c>
      <c r="E356" s="2">
        <v>0</v>
      </c>
      <c r="F356" s="2">
        <v>0</v>
      </c>
      <c r="G356" s="3">
        <f t="shared" si="12"/>
        <v>11104.559749999999</v>
      </c>
      <c r="H356" s="3">
        <f t="shared" si="13"/>
        <v>0.24999999999909051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21410.05</v>
      </c>
      <c r="D361" s="2">
        <f>'PR-RAS'!E366</f>
        <v>4935.2</v>
      </c>
      <c r="E361" s="2">
        <v>0</v>
      </c>
      <c r="F361" s="2">
        <v>0</v>
      </c>
      <c r="G361" s="3">
        <f t="shared" si="12"/>
        <v>11260.961999999998</v>
      </c>
      <c r="H361" s="3">
        <f t="shared" si="13"/>
        <v>0.24999999999909051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21410.05</v>
      </c>
      <c r="D364" s="2">
        <f>'PR-RAS'!E369</f>
        <v>4935.2</v>
      </c>
      <c r="E364" s="2">
        <v>0</v>
      </c>
      <c r="F364" s="2">
        <v>0</v>
      </c>
      <c r="G364" s="3">
        <f t="shared" si="12"/>
        <v>11354.803349999998</v>
      </c>
      <c r="H364" s="3">
        <f t="shared" si="13"/>
        <v>0.24999999999909051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1475343.34</v>
      </c>
      <c r="D368" s="2">
        <f>'PR-RAS'!E373</f>
        <v>670892.73</v>
      </c>
      <c r="E368" s="2">
        <v>0</v>
      </c>
      <c r="F368" s="2">
        <v>0</v>
      </c>
      <c r="G368" s="3">
        <f t="shared" si="12"/>
        <v>1033886.2695999999</v>
      </c>
      <c r="H368" s="3">
        <f t="shared" si="13"/>
        <v>0.61000000010244548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974457.74</v>
      </c>
      <c r="D374" s="2">
        <f>'PR-RAS'!E379</f>
        <v>599357.79999999993</v>
      </c>
      <c r="E374" s="2">
        <v>0</v>
      </c>
      <c r="F374" s="2">
        <v>0</v>
      </c>
      <c r="G374" s="3">
        <f t="shared" si="12"/>
        <v>810593.65581999999</v>
      </c>
      <c r="H374" s="3">
        <f t="shared" si="13"/>
        <v>0.46000000007916242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229946.31</v>
      </c>
      <c r="D375" s="2">
        <f>'PR-RAS'!E380</f>
        <v>114244.23</v>
      </c>
      <c r="E375" s="2">
        <v>0</v>
      </c>
      <c r="F375" s="2">
        <v>0</v>
      </c>
      <c r="G375" s="3">
        <f t="shared" si="12"/>
        <v>171454.60398000001</v>
      </c>
      <c r="H375" s="3">
        <f t="shared" si="13"/>
        <v>0.53999999999359716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30478.31</v>
      </c>
      <c r="D377" s="2">
        <f>'PR-RAS'!E382</f>
        <v>45515.44</v>
      </c>
      <c r="E377" s="2">
        <v>0</v>
      </c>
      <c r="F377" s="2">
        <v>0</v>
      </c>
      <c r="G377" s="3">
        <f t="shared" si="12"/>
        <v>45687.455439999998</v>
      </c>
      <c r="H377" s="3">
        <f t="shared" si="13"/>
        <v>0.75000000000363798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711803.11</v>
      </c>
      <c r="D378" s="2">
        <f>'PR-RAS'!E383</f>
        <v>437612.97</v>
      </c>
      <c r="E378" s="2">
        <v>0</v>
      </c>
      <c r="F378" s="2">
        <v>0</v>
      </c>
      <c r="G378" s="3">
        <f t="shared" si="12"/>
        <v>598309.95184999995</v>
      </c>
      <c r="H378" s="3">
        <f t="shared" si="13"/>
        <v>0.14000000001396984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2230.0100000000002</v>
      </c>
      <c r="D381" s="2">
        <f>'PR-RAS'!E386</f>
        <v>1985.16</v>
      </c>
      <c r="E381" s="2">
        <v>0</v>
      </c>
      <c r="F381" s="2">
        <v>0</v>
      </c>
      <c r="G381" s="3">
        <f t="shared" si="12"/>
        <v>2356.1253999999999</v>
      </c>
      <c r="H381" s="3">
        <f t="shared" si="13"/>
        <v>0.17000000000030013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302750.88</v>
      </c>
      <c r="D383" s="2">
        <f>'PR-RAS'!E388</f>
        <v>66822.929999999993</v>
      </c>
      <c r="E383" s="2">
        <v>0</v>
      </c>
      <c r="F383" s="2">
        <v>0</v>
      </c>
      <c r="G383" s="3">
        <f t="shared" si="12"/>
        <v>166703.55468</v>
      </c>
      <c r="H383" s="3">
        <f t="shared" si="13"/>
        <v>0.19000000000232831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302750.88</v>
      </c>
      <c r="D384" s="2">
        <f>'PR-RAS'!E389</f>
        <v>66822.929999999993</v>
      </c>
      <c r="E384" s="2">
        <v>0</v>
      </c>
      <c r="F384" s="2">
        <v>0</v>
      </c>
      <c r="G384" s="3">
        <f t="shared" si="12"/>
        <v>167139.95142</v>
      </c>
      <c r="H384" s="3">
        <f t="shared" si="13"/>
        <v>0.19000000000232831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198134.72</v>
      </c>
      <c r="D396" s="2">
        <f>'PR-RAS'!E401</f>
        <v>4712</v>
      </c>
      <c r="E396" s="2">
        <v>0</v>
      </c>
      <c r="F396" s="2">
        <v>0</v>
      </c>
      <c r="G396" s="3">
        <f t="shared" si="12"/>
        <v>81985.694400000008</v>
      </c>
      <c r="H396" s="3">
        <f t="shared" si="13"/>
        <v>0.27999999999883585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1968.12</v>
      </c>
      <c r="D398" s="2">
        <f>'PR-RAS'!E403</f>
        <v>0</v>
      </c>
      <c r="E398" s="2">
        <v>0</v>
      </c>
      <c r="F398" s="2">
        <v>0</v>
      </c>
      <c r="G398" s="3">
        <f t="shared" si="12"/>
        <v>781.34364000000005</v>
      </c>
      <c r="H398" s="3">
        <f t="shared" si="13"/>
        <v>0.11999999999989086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196166.6</v>
      </c>
      <c r="D400" s="2">
        <f>'PR-RAS'!E405</f>
        <v>4712</v>
      </c>
      <c r="E400" s="2">
        <v>0</v>
      </c>
      <c r="F400" s="2">
        <v>0</v>
      </c>
      <c r="G400" s="3">
        <f t="shared" si="12"/>
        <v>82030.649400000009</v>
      </c>
      <c r="H400" s="3">
        <f t="shared" si="13"/>
        <v>0.39999999999417923</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159865.10999999999</v>
      </c>
      <c r="D407" s="2">
        <f>'PR-RAS'!E412</f>
        <v>2289770.41</v>
      </c>
      <c r="E407" s="2">
        <v>0</v>
      </c>
      <c r="F407" s="2">
        <v>0</v>
      </c>
      <c r="G407" s="3">
        <f t="shared" si="12"/>
        <v>1924198.8075800005</v>
      </c>
      <c r="H407" s="3">
        <f t="shared" si="13"/>
        <v>0.52000000013504177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159865.10999999999</v>
      </c>
      <c r="D408" s="2">
        <f>'PR-RAS'!E413</f>
        <v>2289770.41</v>
      </c>
      <c r="E408" s="2">
        <v>0</v>
      </c>
      <c r="F408" s="2">
        <v>0</v>
      </c>
      <c r="G408" s="3">
        <f t="shared" si="12"/>
        <v>1928938.2135100001</v>
      </c>
      <c r="H408" s="3">
        <f t="shared" si="13"/>
        <v>0.52000000013504177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1655713.14</v>
      </c>
      <c r="D413" s="2">
        <f>'PR-RAS'!E418</f>
        <v>2964911.65</v>
      </c>
      <c r="E413" s="2">
        <v>0</v>
      </c>
      <c r="F413" s="2">
        <v>0</v>
      </c>
      <c r="G413" s="3">
        <f t="shared" si="12"/>
        <v>3125241.0132799996</v>
      </c>
      <c r="H413" s="3">
        <f t="shared" si="13"/>
        <v>0.48999999999068677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2005645.69</v>
      </c>
      <c r="D415" s="2">
        <f>'PR-RAS'!E420</f>
        <v>2607537.06</v>
      </c>
      <c r="E415" s="2">
        <v>0</v>
      </c>
      <c r="F415" s="2">
        <v>0</v>
      </c>
      <c r="G415" s="3">
        <f t="shared" si="12"/>
        <v>2989378.00134</v>
      </c>
      <c r="H415" s="3">
        <f t="shared" si="13"/>
        <v>0.37000000011175871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82443.66</v>
      </c>
      <c r="D416" s="2">
        <f>'PR-RAS'!E421</f>
        <v>80382.559999999998</v>
      </c>
      <c r="E416" s="2">
        <v>0</v>
      </c>
      <c r="F416" s="2">
        <v>0</v>
      </c>
      <c r="G416" s="3">
        <f t="shared" si="12"/>
        <v>100931.6437</v>
      </c>
      <c r="H416" s="3">
        <f t="shared" si="13"/>
        <v>0.77999999999883585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34312291.489999995</v>
      </c>
      <c r="D417" s="2">
        <f>'PR-RAS'!E422</f>
        <v>40493069.900000006</v>
      </c>
      <c r="E417" s="2">
        <v>0</v>
      </c>
      <c r="F417" s="2">
        <v>0</v>
      </c>
      <c r="G417" s="3">
        <f t="shared" si="12"/>
        <v>47964147.416639999</v>
      </c>
      <c r="H417" s="3">
        <f t="shared" si="13"/>
        <v>0.58999998867511749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34797763.399999999</v>
      </c>
      <c r="D418" s="2">
        <f>'PR-RAS'!E423</f>
        <v>38537559.75</v>
      </c>
      <c r="E418" s="2">
        <v>0</v>
      </c>
      <c r="F418" s="2">
        <v>0</v>
      </c>
      <c r="G418" s="3">
        <f t="shared" si="12"/>
        <v>46650992.169299997</v>
      </c>
      <c r="H418" s="3">
        <f t="shared" si="13"/>
        <v>0.64999999850988388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1955510.150000006</v>
      </c>
      <c r="E419" s="2">
        <v>0</v>
      </c>
      <c r="F419" s="2">
        <v>0</v>
      </c>
      <c r="G419" s="3">
        <f t="shared" si="12"/>
        <v>1634806.485400005</v>
      </c>
      <c r="H419" s="3">
        <f t="shared" si="13"/>
        <v>0.15000000596046448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485471.91000000387</v>
      </c>
      <c r="D420" s="2">
        <f>'PR-RAS'!E425</f>
        <v>0</v>
      </c>
      <c r="E420" s="2">
        <v>0</v>
      </c>
      <c r="F420" s="2">
        <v>0</v>
      </c>
      <c r="G420" s="3">
        <f t="shared" si="12"/>
        <v>203412.73029000161</v>
      </c>
      <c r="H420" s="3">
        <f t="shared" si="13"/>
        <v>8.999999612569809E-2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1140664.8399999999</v>
      </c>
      <c r="D422" s="2">
        <f>'PR-RAS'!E427</f>
        <v>1626136.75</v>
      </c>
      <c r="E422" s="2">
        <v>0</v>
      </c>
      <c r="F422" s="2">
        <v>0</v>
      </c>
      <c r="G422" s="3">
        <f t="shared" si="12"/>
        <v>1849427.0411399999</v>
      </c>
      <c r="H422" s="3">
        <f t="shared" si="13"/>
        <v>0.41000000014901161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2755794.79</v>
      </c>
      <c r="D423" s="2">
        <f>'PR-RAS'!E428</f>
        <v>4696780.6999999993</v>
      </c>
      <c r="E423" s="2">
        <v>0</v>
      </c>
      <c r="F423" s="2">
        <v>0</v>
      </c>
      <c r="G423" s="3">
        <f t="shared" si="12"/>
        <v>5127028.3121799985</v>
      </c>
      <c r="H423" s="3">
        <f t="shared" si="13"/>
        <v>0.51000000070780516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282699.59999999998</v>
      </c>
      <c r="D529" s="2">
        <f>'PR-RAS'!E535</f>
        <v>353374.5</v>
      </c>
      <c r="E529" s="2">
        <v>0</v>
      </c>
      <c r="F529" s="2">
        <v>0</v>
      </c>
      <c r="G529" s="3">
        <f t="shared" ref="G529:G836" si="14">(B529/1000)*(C529*1+D529*2)</f>
        <v>522428.86080000002</v>
      </c>
      <c r="H529" s="3">
        <f t="shared" ref="H529:H836" si="15">ABS(C529-ROUND(C529,0))+ABS(D529-ROUND(D529,0))</f>
        <v>0.90000000002328306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282699.59999999998</v>
      </c>
      <c r="D591" s="2">
        <f>'PR-RAS'!E597</f>
        <v>353374.5</v>
      </c>
      <c r="E591" s="2">
        <v>0</v>
      </c>
      <c r="F591" s="2">
        <v>0</v>
      </c>
      <c r="G591" s="3">
        <f t="shared" si="14"/>
        <v>583774.674</v>
      </c>
      <c r="H591" s="3">
        <f t="shared" si="15"/>
        <v>0.90000000002328306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282699.59999999998</v>
      </c>
      <c r="D603" s="2">
        <f>'PR-RAS'!E609</f>
        <v>353374.5</v>
      </c>
      <c r="E603" s="2">
        <v>0</v>
      </c>
      <c r="F603" s="2">
        <v>0</v>
      </c>
      <c r="G603" s="3">
        <f t="shared" si="14"/>
        <v>595648.05719999992</v>
      </c>
      <c r="H603" s="3">
        <f t="shared" si="15"/>
        <v>0.90000000002328306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282699.59999999998</v>
      </c>
      <c r="D604" s="2">
        <f>'PR-RAS'!E610</f>
        <v>353374.5</v>
      </c>
      <c r="E604" s="2">
        <v>0</v>
      </c>
      <c r="F604" s="2">
        <v>0</v>
      </c>
      <c r="G604" s="3">
        <f t="shared" si="14"/>
        <v>596637.50579999993</v>
      </c>
      <c r="H604" s="3">
        <f t="shared" si="15"/>
        <v>0.90000000002328306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282699.59999999998</v>
      </c>
      <c r="D634" s="2">
        <f>'PR-RAS'!E640</f>
        <v>353374.5</v>
      </c>
      <c r="E634" s="2">
        <v>0</v>
      </c>
      <c r="F634" s="2">
        <v>0</v>
      </c>
      <c r="G634" s="3">
        <f t="shared" si="14"/>
        <v>626320.96380000003</v>
      </c>
      <c r="H634" s="3">
        <f t="shared" si="15"/>
        <v>0.90000000002328306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1133037</v>
      </c>
      <c r="D635" s="2">
        <f>'PR-RAS'!E641</f>
        <v>850337.4</v>
      </c>
      <c r="E635" s="2">
        <v>0</v>
      </c>
      <c r="F635" s="2">
        <v>0</v>
      </c>
      <c r="G635" s="3">
        <f t="shared" si="14"/>
        <v>1796573.2811999999</v>
      </c>
      <c r="H635" s="3">
        <f t="shared" si="15"/>
        <v>0.40000000002328306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34312291.489999995</v>
      </c>
      <c r="D637" s="2">
        <f>'PR-RAS'!E643</f>
        <v>40493069.900000006</v>
      </c>
      <c r="E637" s="2">
        <v>0</v>
      </c>
      <c r="F637" s="2">
        <v>0</v>
      </c>
      <c r="G637" s="3">
        <f t="shared" si="14"/>
        <v>73329802.300439999</v>
      </c>
      <c r="H637" s="3">
        <f t="shared" si="15"/>
        <v>0.58999998867511749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35080463</v>
      </c>
      <c r="D638" s="2">
        <f>'PR-RAS'!E644</f>
        <v>38890934.25</v>
      </c>
      <c r="E638" s="2">
        <v>0</v>
      </c>
      <c r="F638" s="2">
        <v>0</v>
      </c>
      <c r="G638" s="3">
        <f t="shared" si="14"/>
        <v>71893305.1655</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1602135.650000006</v>
      </c>
      <c r="E639" s="2">
        <v>0</v>
      </c>
      <c r="F639" s="2">
        <v>0</v>
      </c>
      <c r="G639" s="3">
        <f t="shared" si="14"/>
        <v>2044325.0894000076</v>
      </c>
      <c r="H639" s="3">
        <f t="shared" si="15"/>
        <v>0.34999999403953552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768171.51000000536</v>
      </c>
      <c r="D640" s="2">
        <f>'PR-RAS'!E646</f>
        <v>0</v>
      </c>
      <c r="E640" s="2">
        <v>0</v>
      </c>
      <c r="F640" s="2">
        <v>0</v>
      </c>
      <c r="G640" s="3">
        <f t="shared" si="14"/>
        <v>490861.59489000344</v>
      </c>
      <c r="H640" s="3">
        <f t="shared" si="15"/>
        <v>0.48999999463558197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7627.839999999851</v>
      </c>
      <c r="D642" s="2">
        <f>'PR-RAS'!E648</f>
        <v>775799.35</v>
      </c>
      <c r="E642" s="2">
        <v>0</v>
      </c>
      <c r="F642" s="2">
        <v>0</v>
      </c>
      <c r="G642" s="3">
        <f t="shared" si="14"/>
        <v>999464.21213999984</v>
      </c>
      <c r="H642" s="3">
        <f t="shared" si="15"/>
        <v>0.51000000012572855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826336.30000000598</v>
      </c>
      <c r="E643" s="2">
        <v>0</v>
      </c>
      <c r="F643" s="2">
        <v>0</v>
      </c>
      <c r="G643" s="3">
        <f t="shared" si="14"/>
        <v>1061015.8092000077</v>
      </c>
      <c r="H643" s="3">
        <f t="shared" si="15"/>
        <v>0.30000000598374754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775799.35000000522</v>
      </c>
      <c r="D644" s="2">
        <f>'PR-RAS'!E650</f>
        <v>0</v>
      </c>
      <c r="E644" s="2">
        <v>0</v>
      </c>
      <c r="F644" s="2">
        <v>0</v>
      </c>
      <c r="G644" s="3">
        <f t="shared" si="14"/>
        <v>498838.98205000337</v>
      </c>
      <c r="H644" s="3">
        <f t="shared" si="15"/>
        <v>0.35000000521540642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5139705.8</v>
      </c>
      <c r="D646" s="2">
        <f>'PR-RAS'!E653</f>
        <v>3683840.47</v>
      </c>
      <c r="E646" s="2">
        <v>0</v>
      </c>
      <c r="F646" s="2">
        <v>0</v>
      </c>
      <c r="G646" s="3">
        <f t="shared" si="14"/>
        <v>8067264.4473000001</v>
      </c>
      <c r="H646" s="3">
        <f t="shared" si="15"/>
        <v>0.67000000039115548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35332461.630000003</v>
      </c>
      <c r="D647" s="2">
        <f>'PR-RAS'!E654</f>
        <v>44079492.299999997</v>
      </c>
      <c r="E647" s="2">
        <v>0</v>
      </c>
      <c r="F647" s="2">
        <v>0</v>
      </c>
      <c r="G647" s="3">
        <f t="shared" si="14"/>
        <v>79775474.264579996</v>
      </c>
      <c r="H647" s="3">
        <f t="shared" si="15"/>
        <v>0.66999999433755875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36788326.960000001</v>
      </c>
      <c r="D648" s="2">
        <f>'PR-RAS'!E655</f>
        <v>41833055.25</v>
      </c>
      <c r="E648" s="2">
        <v>0</v>
      </c>
      <c r="F648" s="2">
        <v>0</v>
      </c>
      <c r="G648" s="3">
        <f t="shared" si="14"/>
        <v>77934021.036620006</v>
      </c>
      <c r="H648" s="3">
        <f t="shared" si="15"/>
        <v>0.28999999910593033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3683840.4699999988</v>
      </c>
      <c r="D649" s="2">
        <f>'PR-RAS'!E656</f>
        <v>5930277.5199999958</v>
      </c>
      <c r="E649" s="2">
        <v>0</v>
      </c>
      <c r="F649" s="2">
        <v>0</v>
      </c>
      <c r="G649" s="3">
        <f t="shared" si="14"/>
        <v>10072768.290479993</v>
      </c>
      <c r="H649" s="3">
        <f t="shared" si="15"/>
        <v>0.95000000298023224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824</v>
      </c>
      <c r="D651" s="2">
        <f>'PR-RAS'!E658</f>
        <v>779</v>
      </c>
      <c r="E651" s="2">
        <v>0</v>
      </c>
      <c r="F651" s="2">
        <v>0</v>
      </c>
      <c r="G651" s="3">
        <f t="shared" si="14"/>
        <v>1548.3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748</v>
      </c>
      <c r="D653" s="2">
        <f>'PR-RAS'!E660</f>
        <v>740</v>
      </c>
      <c r="E653" s="2">
        <v>0</v>
      </c>
      <c r="F653" s="2">
        <v>0</v>
      </c>
      <c r="G653" s="3">
        <f t="shared" si="14"/>
        <v>1452.6559999999999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344998.47</v>
      </c>
      <c r="D670" s="2">
        <f>'PR-RAS'!E677</f>
        <v>0</v>
      </c>
      <c r="E670" s="2">
        <v>0</v>
      </c>
      <c r="F670" s="2">
        <v>0</v>
      </c>
      <c r="G670" s="3">
        <f t="shared" si="14"/>
        <v>230803.97642999998</v>
      </c>
      <c r="H670" s="3">
        <f t="shared" si="15"/>
        <v>0.46999999997206032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56858.51</v>
      </c>
      <c r="D676" s="2">
        <f>'PR-RAS'!E683</f>
        <v>0</v>
      </c>
      <c r="E676" s="2">
        <v>0</v>
      </c>
      <c r="F676" s="2">
        <v>0</v>
      </c>
      <c r="G676" s="3">
        <f t="shared" si="14"/>
        <v>38379.494250000003</v>
      </c>
      <c r="H676" s="3">
        <f t="shared" si="15"/>
        <v>0.48999999999796273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600553.87</v>
      </c>
      <c r="D677" s="2">
        <f>'PR-RAS'!E684</f>
        <v>541027.77</v>
      </c>
      <c r="E677" s="2">
        <v>0</v>
      </c>
      <c r="F677" s="2">
        <v>0</v>
      </c>
      <c r="G677" s="3">
        <f t="shared" si="14"/>
        <v>1137443.9611600002</v>
      </c>
      <c r="H677" s="3">
        <f t="shared" si="15"/>
        <v>0.35999999998603016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75897.7</v>
      </c>
      <c r="D678" s="2">
        <f>'PR-RAS'!E685</f>
        <v>29425.69</v>
      </c>
      <c r="E678" s="2">
        <v>0</v>
      </c>
      <c r="F678" s="2">
        <v>0</v>
      </c>
      <c r="G678" s="3">
        <f t="shared" si="14"/>
        <v>91225.127160000004</v>
      </c>
      <c r="H678" s="3">
        <f t="shared" si="15"/>
        <v>0.61000000000422006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1318</v>
      </c>
      <c r="D679" s="2">
        <f>'PR-RAS'!E686</f>
        <v>10000</v>
      </c>
      <c r="E679" s="2">
        <v>0</v>
      </c>
      <c r="F679" s="2">
        <v>0</v>
      </c>
      <c r="G679" s="3">
        <f t="shared" si="14"/>
        <v>14453.604000000001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1886295.08</v>
      </c>
      <c r="D698" s="2">
        <f>'PR-RAS'!E705</f>
        <v>984948.63</v>
      </c>
      <c r="E698" s="2">
        <v>0</v>
      </c>
      <c r="F698" s="2">
        <v>0</v>
      </c>
      <c r="G698" s="3">
        <f t="shared" si="14"/>
        <v>2687766.0609799996</v>
      </c>
      <c r="H698" s="3">
        <f t="shared" si="15"/>
        <v>0.45000000006984919</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51219.75</v>
      </c>
      <c r="E699" s="2">
        <v>0</v>
      </c>
      <c r="F699" s="2">
        <v>0</v>
      </c>
      <c r="G699" s="3">
        <f t="shared" si="14"/>
        <v>71502.770999999993</v>
      </c>
      <c r="H699" s="3">
        <f t="shared" si="15"/>
        <v>0.25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1287067.99</v>
      </c>
      <c r="D717" s="2">
        <f>'PR-RAS'!E724</f>
        <v>1406119.96</v>
      </c>
      <c r="E717" s="2">
        <v>0</v>
      </c>
      <c r="F717" s="2">
        <v>0</v>
      </c>
      <c r="G717" s="3">
        <f t="shared" si="14"/>
        <v>2935104.4635600001</v>
      </c>
      <c r="H717" s="3">
        <f t="shared" si="15"/>
        <v>5.0000000046566129E-2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22969.97</v>
      </c>
      <c r="D719" s="2">
        <f>'PR-RAS'!E726</f>
        <v>1790</v>
      </c>
      <c r="E719" s="2">
        <v>0</v>
      </c>
      <c r="F719" s="2">
        <v>0</v>
      </c>
      <c r="G719" s="3">
        <f t="shared" si="14"/>
        <v>19062.87846</v>
      </c>
      <c r="H719" s="3">
        <f t="shared" si="15"/>
        <v>2.9999999998835847E-2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26600</v>
      </c>
      <c r="D725" s="2">
        <f>'PR-RAS'!E732</f>
        <v>37200</v>
      </c>
      <c r="E725" s="2">
        <v>0</v>
      </c>
      <c r="F725" s="2">
        <v>0</v>
      </c>
      <c r="G725" s="3">
        <f t="shared" si="14"/>
        <v>73124</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44940.14</v>
      </c>
      <c r="D726" s="2">
        <f>'PR-RAS'!E733</f>
        <v>42157.52</v>
      </c>
      <c r="E726" s="2">
        <v>0</v>
      </c>
      <c r="F726" s="2">
        <v>0</v>
      </c>
      <c r="G726" s="3">
        <f t="shared" si="14"/>
        <v>93710.005499999999</v>
      </c>
      <c r="H726" s="3">
        <f t="shared" si="15"/>
        <v>0.62000000000261934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574422.05000000005</v>
      </c>
      <c r="D727" s="2">
        <f>'PR-RAS'!E734</f>
        <v>595744.68000000005</v>
      </c>
      <c r="E727" s="2">
        <v>0</v>
      </c>
      <c r="F727" s="2">
        <v>0</v>
      </c>
      <c r="G727" s="3">
        <f t="shared" si="14"/>
        <v>1282051.6836600001</v>
      </c>
      <c r="H727" s="3">
        <f t="shared" si="15"/>
        <v>0.36999999999534339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447.92</v>
      </c>
      <c r="E730" s="2">
        <v>0</v>
      </c>
      <c r="F730" s="2">
        <v>0</v>
      </c>
      <c r="G730" s="3">
        <f t="shared" si="14"/>
        <v>653.06736000000001</v>
      </c>
      <c r="H730" s="3">
        <f t="shared" si="15"/>
        <v>7.9999999999984084E-2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66715.100000000006</v>
      </c>
      <c r="D731" s="2">
        <f>'PR-RAS'!E738</f>
        <v>142665.25</v>
      </c>
      <c r="E731" s="2">
        <v>0</v>
      </c>
      <c r="F731" s="2">
        <v>0</v>
      </c>
      <c r="G731" s="3">
        <f t="shared" si="14"/>
        <v>256993.28799999997</v>
      </c>
      <c r="H731" s="3">
        <f t="shared" si="15"/>
        <v>0.35000000000582077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36795.72</v>
      </c>
      <c r="D732" s="2">
        <f>'PR-RAS'!E739</f>
        <v>40254.31</v>
      </c>
      <c r="E732" s="2">
        <v>0</v>
      </c>
      <c r="F732" s="2">
        <v>0</v>
      </c>
      <c r="G732" s="3">
        <f t="shared" si="14"/>
        <v>85749.472540000002</v>
      </c>
      <c r="H732" s="3">
        <f t="shared" si="15"/>
        <v>0.58999999999650754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8386.41</v>
      </c>
      <c r="D734" s="2">
        <f>'PR-RAS'!E741</f>
        <v>8103.44</v>
      </c>
      <c r="E734" s="2">
        <v>0</v>
      </c>
      <c r="F734" s="2">
        <v>0</v>
      </c>
      <c r="G734" s="3">
        <f t="shared" si="14"/>
        <v>18026.881570000001</v>
      </c>
      <c r="H734" s="3">
        <f t="shared" si="15"/>
        <v>0.8499999999994543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23574.799999999999</v>
      </c>
      <c r="D735" s="2">
        <f>'PR-RAS'!E742</f>
        <v>6628.05</v>
      </c>
      <c r="E735" s="2">
        <v>0</v>
      </c>
      <c r="F735" s="2">
        <v>0</v>
      </c>
      <c r="G735" s="3">
        <f t="shared" si="14"/>
        <v>27033.8806</v>
      </c>
      <c r="H735" s="3">
        <f t="shared" si="15"/>
        <v>0.25000000000090949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9208.31</v>
      </c>
      <c r="D753" s="2">
        <f>'PR-RAS'!E760</f>
        <v>6035.6</v>
      </c>
      <c r="E753" s="2">
        <v>0</v>
      </c>
      <c r="F753" s="2">
        <v>0</v>
      </c>
      <c r="G753" s="3">
        <f t="shared" si="14"/>
        <v>16002.191520000002</v>
      </c>
      <c r="H753" s="3">
        <f t="shared" si="15"/>
        <v>0.70999999999912689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282699.59999999998</v>
      </c>
      <c r="D974" s="2">
        <f>'PR-RAS'!E981</f>
        <v>353374.5</v>
      </c>
      <c r="E974" s="2">
        <v>0</v>
      </c>
      <c r="F974" s="2">
        <v>0</v>
      </c>
      <c r="G974" s="3">
        <f t="shared" si="34"/>
        <v>962733.4878</v>
      </c>
      <c r="H974" s="3">
        <f t="shared" si="35"/>
        <v>0.90000000002328306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12506560.76</v>
      </c>
      <c r="D1011" s="7">
        <f>BILANCA!E6</f>
        <v>18838632.170000002</v>
      </c>
      <c r="E1011" s="7">
        <v>0</v>
      </c>
      <c r="F1011" s="7">
        <v>0</v>
      </c>
      <c r="G1011" s="8">
        <f t="shared" ref="G1011:G1306" si="38">B1011/1000*C1011+B1011/500*D1011</f>
        <v>50183.825100000002</v>
      </c>
      <c r="H1011" s="8">
        <f t="shared" si="35"/>
        <v>0.41000000201165676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5925630.8100000005</v>
      </c>
      <c r="D1012" s="2">
        <f>BILANCA!E7</f>
        <v>8098029.3799999999</v>
      </c>
      <c r="E1012" s="2">
        <v>0</v>
      </c>
      <c r="F1012" s="2">
        <v>0</v>
      </c>
      <c r="G1012" s="3">
        <f t="shared" si="38"/>
        <v>44243.379140000005</v>
      </c>
      <c r="H1012" s="3">
        <f t="shared" si="35"/>
        <v>0.56999999936670065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1818024.5499999998</v>
      </c>
      <c r="D1013" s="2">
        <f>BILANCA!E8</f>
        <v>1751133.52</v>
      </c>
      <c r="E1013" s="2">
        <v>0</v>
      </c>
      <c r="F1013" s="2">
        <v>0</v>
      </c>
      <c r="G1013" s="3">
        <f t="shared" si="38"/>
        <v>15960.874769999999</v>
      </c>
      <c r="H1013" s="3">
        <f t="shared" si="35"/>
        <v>0.93000000016763806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470472.12</v>
      </c>
      <c r="D1014" s="2">
        <f>BILANCA!E9</f>
        <v>470472.12</v>
      </c>
      <c r="E1014" s="2">
        <v>0</v>
      </c>
      <c r="F1014" s="2">
        <v>0</v>
      </c>
      <c r="G1014" s="3">
        <f t="shared" si="38"/>
        <v>5645.6654400000007</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1582224.2</v>
      </c>
      <c r="D1015" s="2">
        <f>BILANCA!E10</f>
        <v>1611680.17</v>
      </c>
      <c r="E1015" s="2">
        <v>0</v>
      </c>
      <c r="F1015" s="2">
        <v>0</v>
      </c>
      <c r="G1015" s="3">
        <f t="shared" si="38"/>
        <v>24027.922699999999</v>
      </c>
      <c r="H1015" s="3">
        <f t="shared" si="35"/>
        <v>0.36999999987892807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234671.77</v>
      </c>
      <c r="D1016" s="2">
        <f>BILANCA!E11</f>
        <v>331018.77</v>
      </c>
      <c r="E1016" s="2">
        <v>0</v>
      </c>
      <c r="F1016" s="2">
        <v>0</v>
      </c>
      <c r="G1016" s="3">
        <f t="shared" si="38"/>
        <v>5380.2558600000002</v>
      </c>
      <c r="H1016" s="3">
        <f t="shared" si="35"/>
        <v>0.45999999999185093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3797203.3699999996</v>
      </c>
      <c r="D1017" s="2">
        <f>BILANCA!E12</f>
        <v>3716508.2200000007</v>
      </c>
      <c r="E1017" s="2">
        <v>0</v>
      </c>
      <c r="F1017" s="2">
        <v>0</v>
      </c>
      <c r="G1017" s="3">
        <f t="shared" si="38"/>
        <v>78611.538670000009</v>
      </c>
      <c r="H1017" s="3">
        <f t="shared" si="35"/>
        <v>0.59000000031664968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1332082.0899999999</v>
      </c>
      <c r="D1018" s="2">
        <f>BILANCA!E13</f>
        <v>1293290.6600000001</v>
      </c>
      <c r="E1018" s="2">
        <v>0</v>
      </c>
      <c r="F1018" s="2">
        <v>0</v>
      </c>
      <c r="G1018" s="3">
        <f t="shared" si="38"/>
        <v>31349.307280000001</v>
      </c>
      <c r="H1018" s="3">
        <f t="shared" si="35"/>
        <v>0.42999999970197678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117296.85</v>
      </c>
      <c r="D1019" s="2">
        <f>BILANCA!E14</f>
        <v>117296.85</v>
      </c>
      <c r="E1019" s="2">
        <v>0</v>
      </c>
      <c r="F1019" s="2">
        <v>0</v>
      </c>
      <c r="G1019" s="3">
        <f t="shared" si="38"/>
        <v>3167.0149499999998</v>
      </c>
      <c r="H1019" s="3">
        <f t="shared" si="35"/>
        <v>0.29999999998835847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2922781.09</v>
      </c>
      <c r="D1020" s="2">
        <f>BILANCA!E15</f>
        <v>2922698.77</v>
      </c>
      <c r="E1020" s="2">
        <v>0</v>
      </c>
      <c r="F1020" s="2">
        <v>0</v>
      </c>
      <c r="G1020" s="3">
        <f t="shared" si="38"/>
        <v>87681.786300000007</v>
      </c>
      <c r="H1020" s="3">
        <f t="shared" si="35"/>
        <v>0.31999999983236194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81229.23</v>
      </c>
      <c r="D1021" s="2">
        <f>BILANCA!E16</f>
        <v>81229.23</v>
      </c>
      <c r="E1021" s="2">
        <v>0</v>
      </c>
      <c r="F1021" s="2">
        <v>0</v>
      </c>
      <c r="G1021" s="3">
        <f t="shared" si="38"/>
        <v>2680.5645899999995</v>
      </c>
      <c r="H1021" s="3">
        <f t="shared" si="35"/>
        <v>0.45999999999185093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1789225.08</v>
      </c>
      <c r="D1023" s="2">
        <f>BILANCA!E18</f>
        <v>1827934.19</v>
      </c>
      <c r="E1023" s="2">
        <v>0</v>
      </c>
      <c r="F1023" s="2">
        <v>0</v>
      </c>
      <c r="G1023" s="3">
        <f t="shared" si="38"/>
        <v>70786.21497999999</v>
      </c>
      <c r="H1023" s="3">
        <f t="shared" si="35"/>
        <v>0.27000000001862645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1814865.9299999997</v>
      </c>
      <c r="D1024" s="2">
        <f>BILANCA!E19</f>
        <v>1964350.3100000005</v>
      </c>
      <c r="E1024" s="2">
        <v>0</v>
      </c>
      <c r="F1024" s="2">
        <v>0</v>
      </c>
      <c r="G1024" s="3">
        <f t="shared" si="38"/>
        <v>80409.931700000016</v>
      </c>
      <c r="H1024" s="3">
        <f t="shared" si="35"/>
        <v>0.38000000081956387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1937728.96</v>
      </c>
      <c r="D1025" s="2">
        <f>BILANCA!E20</f>
        <v>1968064.26</v>
      </c>
      <c r="E1025" s="2">
        <v>0</v>
      </c>
      <c r="F1025" s="2">
        <v>0</v>
      </c>
      <c r="G1025" s="3">
        <f t="shared" si="38"/>
        <v>88107.862200000003</v>
      </c>
      <c r="H1025" s="3">
        <f t="shared" si="35"/>
        <v>0.30000000004656613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34462.620000000003</v>
      </c>
      <c r="D1026" s="2">
        <f>BILANCA!E21</f>
        <v>34462.620000000003</v>
      </c>
      <c r="E1026" s="2">
        <v>0</v>
      </c>
      <c r="F1026" s="2">
        <v>0</v>
      </c>
      <c r="G1026" s="3">
        <f t="shared" si="38"/>
        <v>1654.2057600000001</v>
      </c>
      <c r="H1026" s="3">
        <f t="shared" si="35"/>
        <v>0.75999999999476131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676749.33</v>
      </c>
      <c r="D1027" s="2">
        <f>BILANCA!E22</f>
        <v>708541.47</v>
      </c>
      <c r="E1027" s="2">
        <v>0</v>
      </c>
      <c r="F1027" s="2">
        <v>0</v>
      </c>
      <c r="G1027" s="3">
        <f t="shared" si="38"/>
        <v>35595.148589999997</v>
      </c>
      <c r="H1027" s="3">
        <f t="shared" si="35"/>
        <v>0.79999999993015081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9158566.1999999993</v>
      </c>
      <c r="D1028" s="2">
        <f>BILANCA!E23</f>
        <v>9019189.9100000001</v>
      </c>
      <c r="E1028" s="2">
        <v>0</v>
      </c>
      <c r="F1028" s="2">
        <v>0</v>
      </c>
      <c r="G1028" s="3">
        <f t="shared" si="38"/>
        <v>489545.02835999994</v>
      </c>
      <c r="H1028" s="3">
        <f t="shared" si="35"/>
        <v>0.28999999910593033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63819.87</v>
      </c>
      <c r="D1029" s="2">
        <f>BILANCA!E24</f>
        <v>63052.92</v>
      </c>
      <c r="E1029" s="2">
        <v>0</v>
      </c>
      <c r="F1029" s="2">
        <v>0</v>
      </c>
      <c r="G1029" s="3">
        <f t="shared" si="38"/>
        <v>3608.5884900000001</v>
      </c>
      <c r="H1029" s="3">
        <f t="shared" si="35"/>
        <v>0.20999999999912689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401.63</v>
      </c>
      <c r="D1030" s="2">
        <f>BILANCA!E25</f>
        <v>0</v>
      </c>
      <c r="E1030" s="2">
        <v>0</v>
      </c>
      <c r="F1030" s="2">
        <v>0</v>
      </c>
      <c r="G1030" s="3">
        <f t="shared" si="38"/>
        <v>8.0326000000000004</v>
      </c>
      <c r="H1030" s="3">
        <f t="shared" si="35"/>
        <v>0.37000000000000455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84780.66</v>
      </c>
      <c r="D1031" s="2">
        <f>BILANCA!E26</f>
        <v>84414.91</v>
      </c>
      <c r="E1031" s="2">
        <v>0</v>
      </c>
      <c r="F1031" s="2">
        <v>0</v>
      </c>
      <c r="G1031" s="3">
        <f t="shared" si="38"/>
        <v>5325.8200800000004</v>
      </c>
      <c r="H1031" s="3">
        <f t="shared" si="35"/>
        <v>0.42999999999301508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10141643.34</v>
      </c>
      <c r="D1033" s="2">
        <f>BILANCA!E28</f>
        <v>9913375.7799999993</v>
      </c>
      <c r="E1033" s="2">
        <v>0</v>
      </c>
      <c r="F1033" s="2">
        <v>0</v>
      </c>
      <c r="G1033" s="3">
        <f t="shared" si="38"/>
        <v>689273.08269999991</v>
      </c>
      <c r="H1033" s="3">
        <f t="shared" si="35"/>
        <v>0.56000000052154064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416085.85000000009</v>
      </c>
      <c r="D1034" s="2">
        <f>BILANCA!E29</f>
        <v>383498.74</v>
      </c>
      <c r="E1034" s="2">
        <v>0</v>
      </c>
      <c r="F1034" s="2">
        <v>0</v>
      </c>
      <c r="G1034" s="3">
        <f t="shared" si="38"/>
        <v>28393.999920000002</v>
      </c>
      <c r="H1034" s="3">
        <f t="shared" si="35"/>
        <v>0.40999999991618097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1882973.03</v>
      </c>
      <c r="D1035" s="2">
        <f>BILANCA!E30</f>
        <v>1929791.98</v>
      </c>
      <c r="E1035" s="2">
        <v>0</v>
      </c>
      <c r="F1035" s="2">
        <v>0</v>
      </c>
      <c r="G1035" s="3">
        <f t="shared" si="38"/>
        <v>143563.92475000001</v>
      </c>
      <c r="H1035" s="3">
        <f t="shared" si="35"/>
        <v>5.0000000046566129E-2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1466887.18</v>
      </c>
      <c r="D1039" s="2">
        <f>BILANCA!E34</f>
        <v>1546293.24</v>
      </c>
      <c r="E1039" s="2">
        <v>0</v>
      </c>
      <c r="F1039" s="2">
        <v>0</v>
      </c>
      <c r="G1039" s="3">
        <f t="shared" si="38"/>
        <v>132224.73613999999</v>
      </c>
      <c r="H1039" s="3">
        <f t="shared" si="35"/>
        <v>0.41999999992549419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6060.05</v>
      </c>
      <c r="D1040" s="2">
        <f>BILANCA!E35</f>
        <v>0</v>
      </c>
      <c r="E1040" s="2">
        <v>0</v>
      </c>
      <c r="F1040" s="2">
        <v>0</v>
      </c>
      <c r="G1040" s="3">
        <f t="shared" si="38"/>
        <v>181.8015</v>
      </c>
      <c r="H1040" s="3">
        <f t="shared" si="35"/>
        <v>5.0000000000181899E-2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1766.05</v>
      </c>
      <c r="D1042" s="2">
        <f>BILANCA!E37</f>
        <v>0</v>
      </c>
      <c r="E1042" s="2">
        <v>0</v>
      </c>
      <c r="F1042" s="2">
        <v>0</v>
      </c>
      <c r="G1042" s="3">
        <f t="shared" si="38"/>
        <v>56.513599999999997</v>
      </c>
      <c r="H1042" s="3">
        <f t="shared" si="35"/>
        <v>4.9999999999954525E-2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4294</v>
      </c>
      <c r="D1044" s="2">
        <f>BILANCA!E39</f>
        <v>0</v>
      </c>
      <c r="E1044" s="2">
        <v>0</v>
      </c>
      <c r="F1044" s="2">
        <v>0</v>
      </c>
      <c r="G1044" s="3">
        <f t="shared" si="38"/>
        <v>145.99600000000001</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228109.45000000007</v>
      </c>
      <c r="D1050" s="2">
        <f>BILANCA!E45</f>
        <v>75368.510000000009</v>
      </c>
      <c r="E1050" s="2">
        <v>0</v>
      </c>
      <c r="F1050" s="2">
        <v>0</v>
      </c>
      <c r="G1050" s="3">
        <f t="shared" si="38"/>
        <v>15153.858800000004</v>
      </c>
      <c r="H1050" s="3">
        <f t="shared" si="35"/>
        <v>0.94000000006053597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113696.72</v>
      </c>
      <c r="D1052" s="2">
        <f>BILANCA!E47</f>
        <v>113696.72</v>
      </c>
      <c r="E1052" s="2">
        <v>0</v>
      </c>
      <c r="F1052" s="2">
        <v>0</v>
      </c>
      <c r="G1052" s="3">
        <f t="shared" si="38"/>
        <v>14325.78672</v>
      </c>
      <c r="H1052" s="3">
        <f t="shared" si="35"/>
        <v>0.55999999999767169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388344.84</v>
      </c>
      <c r="D1054" s="2">
        <f>BILANCA!E49</f>
        <v>331031.32</v>
      </c>
      <c r="E1054" s="2">
        <v>0</v>
      </c>
      <c r="F1054" s="2">
        <v>0</v>
      </c>
      <c r="G1054" s="3">
        <f t="shared" si="38"/>
        <v>46217.929120000001</v>
      </c>
      <c r="H1054" s="3">
        <f t="shared" si="35"/>
        <v>0.47999999998137355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273932.11</v>
      </c>
      <c r="D1055" s="2">
        <f>BILANCA!E50</f>
        <v>369359.53</v>
      </c>
      <c r="E1055" s="2">
        <v>0</v>
      </c>
      <c r="F1055" s="2">
        <v>0</v>
      </c>
      <c r="G1055" s="3">
        <f t="shared" si="38"/>
        <v>45569.302649999998</v>
      </c>
      <c r="H1055" s="3">
        <f t="shared" si="35"/>
        <v>0.57999999995809048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197790.89</v>
      </c>
      <c r="D1059" s="2">
        <f>BILANCA!E54</f>
        <v>239434.31</v>
      </c>
      <c r="E1059" s="2">
        <v>0</v>
      </c>
      <c r="F1059" s="2">
        <v>0</v>
      </c>
      <c r="G1059" s="3">
        <f t="shared" si="38"/>
        <v>33156.315990000003</v>
      </c>
      <c r="H1059" s="3">
        <f t="shared" si="35"/>
        <v>0.41999999998370185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197790.89</v>
      </c>
      <c r="D1060" s="2">
        <f>BILANCA!E55</f>
        <v>239434.31</v>
      </c>
      <c r="E1060" s="2">
        <v>0</v>
      </c>
      <c r="F1060" s="2">
        <v>0</v>
      </c>
      <c r="G1060" s="3">
        <f t="shared" si="38"/>
        <v>33832.9755</v>
      </c>
      <c r="H1060" s="3">
        <f t="shared" si="35"/>
        <v>0.41999999998370185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146180.12</v>
      </c>
      <c r="D1061" s="2">
        <f>BILANCA!E56</f>
        <v>2466973.7799999998</v>
      </c>
      <c r="E1061" s="2">
        <v>0</v>
      </c>
      <c r="F1061" s="2">
        <v>0</v>
      </c>
      <c r="G1061" s="3">
        <f t="shared" si="38"/>
        <v>259086.51167999997</v>
      </c>
      <c r="H1061" s="3">
        <f t="shared" si="35"/>
        <v>0.34000000020023435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146180.12</v>
      </c>
      <c r="D1062" s="2">
        <f>BILANCA!E57</f>
        <v>2466973.7799999998</v>
      </c>
      <c r="E1062" s="2">
        <v>0</v>
      </c>
      <c r="F1062" s="2">
        <v>0</v>
      </c>
      <c r="G1062" s="3">
        <f t="shared" si="38"/>
        <v>264166.63935999997</v>
      </c>
      <c r="H1062" s="3">
        <f t="shared" si="35"/>
        <v>0.34000000020023435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164222.77000000002</v>
      </c>
      <c r="D1068" s="2">
        <f>BILANCA!E63</f>
        <v>163413.85999999999</v>
      </c>
      <c r="E1068" s="2">
        <v>0</v>
      </c>
      <c r="F1068" s="2">
        <v>0</v>
      </c>
      <c r="G1068" s="3">
        <f t="shared" si="38"/>
        <v>28480.928420000004</v>
      </c>
      <c r="H1068" s="3">
        <f t="shared" si="35"/>
        <v>0.36999999999534339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65948.05</v>
      </c>
      <c r="D1069" s="2">
        <f>BILANCA!E64</f>
        <v>65928.14</v>
      </c>
      <c r="E1069" s="2">
        <v>0</v>
      </c>
      <c r="F1069" s="2">
        <v>0</v>
      </c>
      <c r="G1069" s="3">
        <f t="shared" si="38"/>
        <v>11670.455469999999</v>
      </c>
      <c r="H1069" s="3">
        <f t="shared" si="35"/>
        <v>0.19000000000232831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98274.72</v>
      </c>
      <c r="D1073" s="2">
        <f>BILANCA!E68</f>
        <v>97485.72</v>
      </c>
      <c r="E1073" s="2">
        <v>0</v>
      </c>
      <c r="F1073" s="2">
        <v>0</v>
      </c>
      <c r="G1073" s="3">
        <f>B1073/1000*C1073+B1073/500*D1073</f>
        <v>18474.50808</v>
      </c>
      <c r="H1073" s="3">
        <f>ABS(C1073-ROUND(C1073,0))+ABS(D1073-ROUND(D1073,0))</f>
        <v>0.55999999999767169</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6580929.9499999993</v>
      </c>
      <c r="D1074" s="2">
        <f>BILANCA!E69</f>
        <v>10740602.790000001</v>
      </c>
      <c r="E1074" s="2">
        <v>0</v>
      </c>
      <c r="F1074" s="2">
        <v>0</v>
      </c>
      <c r="G1074" s="3">
        <f t="shared" si="38"/>
        <v>1795976.67392</v>
      </c>
      <c r="H1074" s="3">
        <f t="shared" si="35"/>
        <v>0.25999999977648258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3683840.4699999997</v>
      </c>
      <c r="D1075" s="2">
        <f>BILANCA!E70</f>
        <v>5930277.5199999996</v>
      </c>
      <c r="E1075" s="2">
        <v>0</v>
      </c>
      <c r="F1075" s="2">
        <v>0</v>
      </c>
      <c r="G1075" s="3">
        <f t="shared" si="38"/>
        <v>1010385.70815</v>
      </c>
      <c r="H1075" s="3">
        <f t="shared" si="35"/>
        <v>0.95000000018626451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3680610.32</v>
      </c>
      <c r="D1076" s="2">
        <f>BILANCA!E71</f>
        <v>5924131.3399999999</v>
      </c>
      <c r="E1076" s="2">
        <v>0</v>
      </c>
      <c r="F1076" s="2">
        <v>0</v>
      </c>
      <c r="G1076" s="3">
        <f t="shared" si="38"/>
        <v>1024905.618</v>
      </c>
      <c r="H1076" s="3">
        <f t="shared" si="35"/>
        <v>0.65999999968335032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3680610.32</v>
      </c>
      <c r="D1078" s="2">
        <f>BILANCA!E73</f>
        <v>5924131.3399999999</v>
      </c>
      <c r="E1078" s="2">
        <v>0</v>
      </c>
      <c r="F1078" s="2">
        <v>0</v>
      </c>
      <c r="G1078" s="3">
        <f t="shared" si="38"/>
        <v>1055963.3640000001</v>
      </c>
      <c r="H1078" s="3">
        <f t="shared" si="35"/>
        <v>0.65999999968335032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3230.15</v>
      </c>
      <c r="D1085" s="2">
        <f>BILANCA!E80</f>
        <v>6146.18</v>
      </c>
      <c r="E1085" s="2">
        <v>0</v>
      </c>
      <c r="F1085" s="2">
        <v>0</v>
      </c>
      <c r="G1085" s="3">
        <f t="shared" si="38"/>
        <v>1164.1882499999999</v>
      </c>
      <c r="H1085" s="3">
        <f t="shared" si="35"/>
        <v>0.33000000000038199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156229.57999999999</v>
      </c>
      <c r="D1087" s="2">
        <f>BILANCA!E82</f>
        <v>139884.5</v>
      </c>
      <c r="E1087" s="2">
        <v>0</v>
      </c>
      <c r="F1087" s="2">
        <v>0</v>
      </c>
      <c r="G1087" s="3">
        <f t="shared" si="38"/>
        <v>33571.890659999997</v>
      </c>
      <c r="H1087" s="3">
        <f t="shared" si="35"/>
        <v>0.92000000001280569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557.62</v>
      </c>
      <c r="D1090" s="2">
        <f>BILANCA!E85</f>
        <v>2076.23</v>
      </c>
      <c r="E1090" s="2">
        <v>0</v>
      </c>
      <c r="F1090" s="2">
        <v>0</v>
      </c>
      <c r="G1090" s="3">
        <f t="shared" si="38"/>
        <v>376.8064</v>
      </c>
      <c r="H1090" s="3">
        <f t="shared" si="35"/>
        <v>0.61000000000001364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155671.96</v>
      </c>
      <c r="D1092" s="2">
        <f>BILANCA!E87</f>
        <v>137808.26999999999</v>
      </c>
      <c r="E1092" s="2">
        <v>0</v>
      </c>
      <c r="F1092" s="2">
        <v>0</v>
      </c>
      <c r="G1092" s="3">
        <f t="shared" si="38"/>
        <v>35365.656999999999</v>
      </c>
      <c r="H1092" s="3">
        <f t="shared" si="35"/>
        <v>0.30999999999767169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70202.42</v>
      </c>
      <c r="D1124" s="2">
        <f>BILANCA!E119</f>
        <v>70202.42</v>
      </c>
      <c r="E1124" s="2">
        <v>0</v>
      </c>
      <c r="F1124" s="2">
        <v>0</v>
      </c>
      <c r="G1124" s="3">
        <f t="shared" si="38"/>
        <v>24009.227640000001</v>
      </c>
      <c r="H1124" s="3">
        <f t="shared" si="41"/>
        <v>0.83999999999650754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70202.42</v>
      </c>
      <c r="D1125" s="2">
        <f>BILANCA!E120</f>
        <v>70202.42</v>
      </c>
      <c r="E1125" s="2">
        <v>0</v>
      </c>
      <c r="F1125" s="2">
        <v>0</v>
      </c>
      <c r="G1125" s="3">
        <f t="shared" si="38"/>
        <v>24219.834900000002</v>
      </c>
      <c r="H1125" s="3">
        <f t="shared" si="41"/>
        <v>0.83999999999650754</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70202.42</v>
      </c>
      <c r="D1129" s="2">
        <f>BILANCA!E124</f>
        <v>70202.42</v>
      </c>
      <c r="E1129" s="2">
        <v>0</v>
      </c>
      <c r="F1129" s="2">
        <v>0</v>
      </c>
      <c r="G1129" s="3">
        <f t="shared" si="38"/>
        <v>25062.263940000001</v>
      </c>
      <c r="H1129" s="3">
        <f t="shared" si="41"/>
        <v>0.83999999999650754</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2663131.0699999998</v>
      </c>
      <c r="D1152" s="2">
        <f>BILANCA!E147</f>
        <v>4594512.0200000005</v>
      </c>
      <c r="E1152" s="2">
        <v>0</v>
      </c>
      <c r="F1152" s="2">
        <v>0</v>
      </c>
      <c r="G1152" s="3">
        <f t="shared" si="38"/>
        <v>1683006.02562</v>
      </c>
      <c r="H1152" s="3">
        <f t="shared" si="41"/>
        <v>9.0000000316649675E-2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209615.83</v>
      </c>
      <c r="D1155" s="2">
        <f>BILANCA!E150</f>
        <v>298648.53999999998</v>
      </c>
      <c r="E1155" s="2">
        <v>0</v>
      </c>
      <c r="F1155" s="2">
        <v>0</v>
      </c>
      <c r="G1155" s="3">
        <f t="shared" si="38"/>
        <v>117002.37194999999</v>
      </c>
      <c r="H1155" s="3">
        <f t="shared" si="41"/>
        <v>0.63000000003376044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7911.74</v>
      </c>
      <c r="D1161" s="2">
        <f>BILANCA!E156</f>
        <v>25616.92</v>
      </c>
      <c r="E1161" s="2">
        <v>0</v>
      </c>
      <c r="F1161" s="2">
        <v>0</v>
      </c>
      <c r="G1161" s="3">
        <f t="shared" si="38"/>
        <v>8930.9825799999999</v>
      </c>
      <c r="H1161" s="3">
        <f t="shared" si="41"/>
        <v>0.34000000000196451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201704.09</v>
      </c>
      <c r="D1163" s="2">
        <f>BILANCA!E158</f>
        <v>273031.62</v>
      </c>
      <c r="E1163" s="2">
        <v>0</v>
      </c>
      <c r="F1163" s="2">
        <v>0</v>
      </c>
      <c r="G1163" s="3">
        <f t="shared" si="38"/>
        <v>114408.40148999999</v>
      </c>
      <c r="H1163" s="3">
        <f t="shared" si="41"/>
        <v>0.47000000000116415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1154.3800000000001</v>
      </c>
      <c r="E1164" s="2">
        <v>0</v>
      </c>
      <c r="F1164" s="2">
        <v>0</v>
      </c>
      <c r="G1164" s="3">
        <f t="shared" si="38"/>
        <v>355.54904000000005</v>
      </c>
      <c r="H1164" s="3">
        <f t="shared" si="41"/>
        <v>0.38000000000010914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257738.77</v>
      </c>
      <c r="D1165" s="2">
        <f>BILANCA!E160</f>
        <v>307489.09999999998</v>
      </c>
      <c r="E1165" s="2">
        <v>0</v>
      </c>
      <c r="F1165" s="2">
        <v>0</v>
      </c>
      <c r="G1165" s="3">
        <f t="shared" si="38"/>
        <v>135271.13034999999</v>
      </c>
      <c r="H1165" s="3">
        <f t="shared" si="41"/>
        <v>0.32999999998719431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295733.31</v>
      </c>
      <c r="D1166" s="2">
        <f>BILANCA!E161</f>
        <v>269200.48</v>
      </c>
      <c r="E1166" s="2">
        <v>0</v>
      </c>
      <c r="F1166" s="2">
        <v>0</v>
      </c>
      <c r="G1166" s="3">
        <f t="shared" si="38"/>
        <v>130124.94611999999</v>
      </c>
      <c r="H1166" s="3">
        <f t="shared" si="41"/>
        <v>0.78999999997904524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1964012.3</v>
      </c>
      <c r="D1167" s="2">
        <f>BILANCA!E162</f>
        <v>3797071.27</v>
      </c>
      <c r="E1167" s="2">
        <v>0</v>
      </c>
      <c r="F1167" s="2">
        <v>0</v>
      </c>
      <c r="G1167" s="3">
        <f t="shared" si="38"/>
        <v>1500630.3098799998</v>
      </c>
      <c r="H1167" s="3">
        <f t="shared" si="41"/>
        <v>0.57000000006519258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63969.14</v>
      </c>
      <c r="D1169" s="2">
        <f>BILANCA!E164</f>
        <v>79051.75</v>
      </c>
      <c r="E1169" s="2">
        <v>0</v>
      </c>
      <c r="F1169" s="2">
        <v>0</v>
      </c>
      <c r="G1169" s="3">
        <f t="shared" si="38"/>
        <v>35309.549760000002</v>
      </c>
      <c r="H1169" s="3">
        <f t="shared" si="41"/>
        <v>0.38999999999941792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7526.41</v>
      </c>
      <c r="D1170" s="2">
        <f>BILANCA!E165</f>
        <v>5726.33</v>
      </c>
      <c r="E1170" s="2">
        <v>0</v>
      </c>
      <c r="F1170" s="2">
        <v>0</v>
      </c>
      <c r="G1170" s="3">
        <f t="shared" si="38"/>
        <v>3036.6512000000002</v>
      </c>
      <c r="H1170" s="3">
        <f t="shared" si="41"/>
        <v>0.73999999999978172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7526.41</v>
      </c>
      <c r="D1172" s="2">
        <f>BILANCA!E167</f>
        <v>5726.33</v>
      </c>
      <c r="E1172" s="2">
        <v>0</v>
      </c>
      <c r="F1172" s="2">
        <v>0</v>
      </c>
      <c r="G1172" s="3">
        <f t="shared" si="38"/>
        <v>3074.60934</v>
      </c>
      <c r="H1172" s="3">
        <f t="shared" si="41"/>
        <v>0.73999999999978172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12506560.76</v>
      </c>
      <c r="D1180" s="2">
        <f>BILANCA!E176</f>
        <v>18838632.170000002</v>
      </c>
      <c r="E1180" s="2">
        <v>0</v>
      </c>
      <c r="F1180" s="2">
        <v>0</v>
      </c>
      <c r="G1180" s="3">
        <f t="shared" si="38"/>
        <v>8531250.2670000009</v>
      </c>
      <c r="H1180" s="3">
        <f t="shared" si="41"/>
        <v>0.41000000201165676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5231495.79</v>
      </c>
      <c r="D1181" s="2">
        <f>BILANCA!E177</f>
        <v>5493702.4500000011</v>
      </c>
      <c r="E1181" s="2">
        <v>0</v>
      </c>
      <c r="F1181" s="2">
        <v>0</v>
      </c>
      <c r="G1181" s="3">
        <f t="shared" si="38"/>
        <v>2773432.0179900005</v>
      </c>
      <c r="H1181" s="3">
        <f t="shared" si="41"/>
        <v>0.66000000108033419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4116045.57</v>
      </c>
      <c r="D1182" s="2">
        <f>BILANCA!E178</f>
        <v>3712645.8100000005</v>
      </c>
      <c r="E1182" s="2">
        <v>0</v>
      </c>
      <c r="F1182" s="2">
        <v>0</v>
      </c>
      <c r="G1182" s="3">
        <f t="shared" si="38"/>
        <v>1985109.9966799999</v>
      </c>
      <c r="H1182" s="3">
        <f t="shared" si="41"/>
        <v>0.61999999964609742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2055410.3</v>
      </c>
      <c r="D1183" s="2">
        <f>BILANCA!E179</f>
        <v>2179259.54</v>
      </c>
      <c r="E1183" s="2">
        <v>0</v>
      </c>
      <c r="F1183" s="2">
        <v>0</v>
      </c>
      <c r="G1183" s="3">
        <f t="shared" si="38"/>
        <v>1109609.7827399999</v>
      </c>
      <c r="H1183" s="3">
        <f t="shared" si="41"/>
        <v>0.76000000000931323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2005187.04</v>
      </c>
      <c r="D1184" s="2">
        <f>BILANCA!E180</f>
        <v>1305702.6000000001</v>
      </c>
      <c r="E1184" s="2">
        <v>0</v>
      </c>
      <c r="F1184" s="2">
        <v>0</v>
      </c>
      <c r="G1184" s="3">
        <f t="shared" si="38"/>
        <v>803287.04975999997</v>
      </c>
      <c r="H1184" s="3">
        <f t="shared" si="41"/>
        <v>0.43999999994412065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704.18</v>
      </c>
      <c r="D1185" s="2">
        <f>BILANCA!E181</f>
        <v>738.72</v>
      </c>
      <c r="E1185" s="2">
        <v>0</v>
      </c>
      <c r="F1185" s="2">
        <v>0</v>
      </c>
      <c r="G1185" s="3">
        <f t="shared" si="38"/>
        <v>381.7835</v>
      </c>
      <c r="H1185" s="3">
        <f t="shared" si="41"/>
        <v>0.45999999999992269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726.85</v>
      </c>
      <c r="E1187" s="2">
        <v>0</v>
      </c>
      <c r="F1187" s="2">
        <v>0</v>
      </c>
      <c r="G1187" s="3">
        <f t="shared" si="38"/>
        <v>257.30489999999998</v>
      </c>
      <c r="H1187" s="3">
        <f t="shared" si="41"/>
        <v>0.14999999999997726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704.18</v>
      </c>
      <c r="D1188" s="2">
        <f>BILANCA!E184</f>
        <v>11.87</v>
      </c>
      <c r="E1188" s="2">
        <v>0</v>
      </c>
      <c r="F1188" s="2">
        <v>0</v>
      </c>
      <c r="G1188" s="3">
        <f t="shared" si="38"/>
        <v>129.56975999999997</v>
      </c>
      <c r="H1188" s="3">
        <f t="shared" si="41"/>
        <v>0.30999999999995076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54744.05</v>
      </c>
      <c r="D1200" s="2">
        <f>BILANCA!E196</f>
        <v>226944.95</v>
      </c>
      <c r="E1200" s="2">
        <v>0</v>
      </c>
      <c r="F1200" s="2">
        <v>0</v>
      </c>
      <c r="G1200" s="3">
        <f t="shared" si="38"/>
        <v>96640.450500000006</v>
      </c>
      <c r="H1200" s="3">
        <f t="shared" si="41"/>
        <v>9.9999999991268851E-2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530478.12</v>
      </c>
      <c r="D1201" s="2">
        <f>BILANCA!E197</f>
        <v>1123000.06</v>
      </c>
      <c r="E1201" s="2">
        <v>0</v>
      </c>
      <c r="F1201" s="2">
        <v>0</v>
      </c>
      <c r="G1201" s="3">
        <f t="shared" si="38"/>
        <v>530307.34383999999</v>
      </c>
      <c r="H1201" s="3">
        <f t="shared" si="41"/>
        <v>0.18000000005122274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3225</v>
      </c>
      <c r="E1202" s="2">
        <v>0</v>
      </c>
      <c r="F1202" s="2">
        <v>0</v>
      </c>
      <c r="G1202" s="3">
        <f t="shared" ref="G1202:G1206" si="44">B1202/1000*C1202+B1202/500*D1202</f>
        <v>1238.4000000000001</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475695.27</v>
      </c>
      <c r="D1203" s="2">
        <f>BILANCA!E199</f>
        <v>257188.76</v>
      </c>
      <c r="E1203" s="2">
        <v>0</v>
      </c>
      <c r="F1203" s="2">
        <v>0</v>
      </c>
      <c r="G1203" s="3">
        <f t="shared" si="44"/>
        <v>191084.04847000001</v>
      </c>
      <c r="H1203" s="3">
        <f t="shared" si="45"/>
        <v>0.51000000000931323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54782.85</v>
      </c>
      <c r="D1206" s="2">
        <f>BILANCA!E202</f>
        <v>862586.3</v>
      </c>
      <c r="E1206" s="2">
        <v>0</v>
      </c>
      <c r="F1206" s="2">
        <v>0</v>
      </c>
      <c r="G1206" s="3">
        <f t="shared" si="44"/>
        <v>348871.26820000005</v>
      </c>
      <c r="H1206" s="3">
        <f t="shared" si="45"/>
        <v>0.45000000004802132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494724.24</v>
      </c>
      <c r="D1223" s="2">
        <f>BILANCA!E219</f>
        <v>141349.74</v>
      </c>
      <c r="E1223" s="2">
        <v>0</v>
      </c>
      <c r="F1223" s="2">
        <v>0</v>
      </c>
      <c r="G1223" s="3">
        <f t="shared" si="38"/>
        <v>165591.25235999998</v>
      </c>
      <c r="H1223" s="3">
        <f t="shared" si="41"/>
        <v>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494724.24</v>
      </c>
      <c r="D1224" s="2">
        <f>BILANCA!E220</f>
        <v>141349.74</v>
      </c>
      <c r="E1224" s="2">
        <v>0</v>
      </c>
      <c r="F1224" s="2">
        <v>0</v>
      </c>
      <c r="G1224" s="3">
        <f t="shared" si="38"/>
        <v>166368.67608</v>
      </c>
      <c r="H1224" s="3">
        <f t="shared" si="41"/>
        <v>0.5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494724.24</v>
      </c>
      <c r="D1229" s="2">
        <f>BILANCA!E225</f>
        <v>141349.74</v>
      </c>
      <c r="E1229" s="2">
        <v>0</v>
      </c>
      <c r="F1229" s="2">
        <v>0</v>
      </c>
      <c r="G1229" s="3">
        <f t="shared" si="38"/>
        <v>170255.79467999999</v>
      </c>
      <c r="H1229" s="3">
        <f t="shared" si="41"/>
        <v>0.5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90247.86</v>
      </c>
      <c r="D1251" s="2">
        <f>BILANCA!E247</f>
        <v>516706.84</v>
      </c>
      <c r="E1251" s="2">
        <v>0</v>
      </c>
      <c r="F1251" s="2">
        <v>0</v>
      </c>
      <c r="G1251" s="3">
        <f>B1251/1000*C1251+B1251/500*D1251</f>
        <v>270802.43114</v>
      </c>
      <c r="H1251" s="3">
        <f>ABS(C1251-ROUND(C1251,0))+ABS(D1251-ROUND(D1251,0))</f>
        <v>0.29999999997380655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7275064.9699999997</v>
      </c>
      <c r="D1255" s="2">
        <f>BILANCA!E251</f>
        <v>13344929.720000001</v>
      </c>
      <c r="E1255" s="2">
        <v>0</v>
      </c>
      <c r="F1255" s="2">
        <v>0</v>
      </c>
      <c r="G1255" s="3">
        <f t="shared" si="38"/>
        <v>8321406.4804500006</v>
      </c>
      <c r="H1255" s="3">
        <f t="shared" si="41"/>
        <v>0.30999999959021807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5295069.53</v>
      </c>
      <c r="D1256" s="2">
        <f>BILANCA!E252</f>
        <v>7821812.7199999997</v>
      </c>
      <c r="E1256" s="2">
        <v>0</v>
      </c>
      <c r="F1256" s="2">
        <v>0</v>
      </c>
      <c r="G1256" s="3">
        <f t="shared" si="38"/>
        <v>5150918.9626200004</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5356870.2300000004</v>
      </c>
      <c r="D1257" s="2">
        <f>BILANCA!E253</f>
        <v>7883613.4199999999</v>
      </c>
      <c r="E1257" s="2">
        <v>0</v>
      </c>
      <c r="F1257" s="2">
        <v>0</v>
      </c>
      <c r="G1257" s="3">
        <f t="shared" si="38"/>
        <v>5217651.9762900006</v>
      </c>
      <c r="H1257" s="3">
        <f t="shared" si="41"/>
        <v>0.65000000037252903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61800.7</v>
      </c>
      <c r="D1258" s="2">
        <f>BILANCA!E254</f>
        <v>61800.7</v>
      </c>
      <c r="E1258" s="2">
        <v>0</v>
      </c>
      <c r="F1258" s="2">
        <v>0</v>
      </c>
      <c r="G1258" s="3">
        <f t="shared" si="38"/>
        <v>45979.720799999996</v>
      </c>
      <c r="H1258" s="3">
        <f t="shared" si="41"/>
        <v>0.60000000000582077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-775799.35000000009</v>
      </c>
      <c r="D1259" s="2">
        <f>BILANCA!E255</f>
        <v>826336.30000000028</v>
      </c>
      <c r="E1259" s="2">
        <v>0</v>
      </c>
      <c r="F1259" s="2">
        <v>0</v>
      </c>
      <c r="G1259" s="3">
        <f t="shared" si="38"/>
        <v>218341.43925000011</v>
      </c>
      <c r="H1259" s="3">
        <f t="shared" si="41"/>
        <v>0.65000000037252903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1831737.71</v>
      </c>
      <c r="D1260" s="2">
        <f>BILANCA!E256</f>
        <v>4997628.2300000004</v>
      </c>
      <c r="E1260" s="2">
        <v>0</v>
      </c>
      <c r="F1260" s="2">
        <v>0</v>
      </c>
      <c r="G1260" s="3">
        <f t="shared" si="38"/>
        <v>2956748.5425000004</v>
      </c>
      <c r="H1260" s="3">
        <f t="shared" si="41"/>
        <v>0.52000000048428774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981400.31</v>
      </c>
      <c r="D1261" s="2">
        <f>BILANCA!E257</f>
        <v>4500665.33</v>
      </c>
      <c r="E1261" s="2">
        <v>0</v>
      </c>
      <c r="F1261" s="2">
        <v>0</v>
      </c>
      <c r="G1261" s="3">
        <f t="shared" si="38"/>
        <v>2505665.4734700001</v>
      </c>
      <c r="H1261" s="3">
        <f t="shared" si="41"/>
        <v>0.64000000013038516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850337.4</v>
      </c>
      <c r="D1263" s="2">
        <f>BILANCA!E259</f>
        <v>496962.9</v>
      </c>
      <c r="E1263" s="2">
        <v>0</v>
      </c>
      <c r="F1263" s="2">
        <v>0</v>
      </c>
      <c r="G1263" s="3">
        <f t="shared" si="38"/>
        <v>466598.58960000001</v>
      </c>
      <c r="H1263" s="3">
        <f t="shared" si="41"/>
        <v>0.5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2607537.06</v>
      </c>
      <c r="D1264" s="2">
        <f>BILANCA!E260</f>
        <v>4171291.93</v>
      </c>
      <c r="E1264" s="2">
        <v>0</v>
      </c>
      <c r="F1264" s="2">
        <v>0</v>
      </c>
      <c r="G1264" s="3">
        <f t="shared" si="38"/>
        <v>2781330.71368</v>
      </c>
      <c r="H1264" s="3">
        <f t="shared" si="41"/>
        <v>0.12999999988824129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2607537.06</v>
      </c>
      <c r="D1266" s="2">
        <f>BILANCA!E262</f>
        <v>4171291.93</v>
      </c>
      <c r="E1266" s="2">
        <v>0</v>
      </c>
      <c r="F1266" s="2">
        <v>0</v>
      </c>
      <c r="G1266" s="3">
        <f t="shared" si="38"/>
        <v>2803230.9555200003</v>
      </c>
      <c r="H1266" s="3">
        <f t="shared" si="41"/>
        <v>0.12999999988824129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2673351.13</v>
      </c>
      <c r="D1278" s="2">
        <f>BILANCA!E274</f>
        <v>4616398.1399999997</v>
      </c>
      <c r="E1278" s="2">
        <v>0</v>
      </c>
      <c r="F1278" s="2">
        <v>0</v>
      </c>
      <c r="G1278" s="3">
        <f t="shared" si="38"/>
        <v>3190847.5058800001</v>
      </c>
      <c r="H1278" s="3">
        <f t="shared" si="41"/>
        <v>0.26999999955296516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209495.6</v>
      </c>
      <c r="D1281" s="2">
        <f>BILANCA!E277</f>
        <v>298283.96000000002</v>
      </c>
      <c r="E1281" s="2">
        <v>0</v>
      </c>
      <c r="F1281" s="2">
        <v>0</v>
      </c>
      <c r="G1281" s="3">
        <f t="shared" si="48"/>
        <v>218443.21392000001</v>
      </c>
      <c r="H1281" s="3">
        <f t="shared" si="49"/>
        <v>0.43999999997322448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7791.51</v>
      </c>
      <c r="D1287" s="2">
        <f>BILANCA!E283</f>
        <v>25252.34</v>
      </c>
      <c r="E1287" s="2">
        <v>0</v>
      </c>
      <c r="F1287" s="2">
        <v>0</v>
      </c>
      <c r="G1287" s="3">
        <f t="shared" si="48"/>
        <v>16148.044630000002</v>
      </c>
      <c r="H1287" s="3">
        <f t="shared" si="49"/>
        <v>0.82999999999992724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201704.09</v>
      </c>
      <c r="D1289" s="2">
        <f>BILANCA!E285</f>
        <v>273031.62</v>
      </c>
      <c r="E1289" s="2">
        <v>0</v>
      </c>
      <c r="F1289" s="2">
        <v>0</v>
      </c>
      <c r="G1289" s="3">
        <f t="shared" si="48"/>
        <v>208627.08507000003</v>
      </c>
      <c r="H1289" s="3">
        <f t="shared" si="49"/>
        <v>0.47000000000116415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1154.3800000000001</v>
      </c>
      <c r="E1290" s="2">
        <v>0</v>
      </c>
      <c r="F1290" s="2">
        <v>0</v>
      </c>
      <c r="G1290" s="3">
        <f t="shared" si="48"/>
        <v>646.45280000000014</v>
      </c>
      <c r="H1290" s="3">
        <f t="shared" si="49"/>
        <v>0.38000000000010914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255736.99</v>
      </c>
      <c r="D1291" s="2">
        <f>BILANCA!E287</f>
        <v>307489.09999999998</v>
      </c>
      <c r="E1291" s="2">
        <v>0</v>
      </c>
      <c r="F1291" s="2">
        <v>0</v>
      </c>
      <c r="G1291" s="3">
        <f t="shared" si="48"/>
        <v>244670.96838999999</v>
      </c>
      <c r="H1291" s="3">
        <f t="shared" si="49"/>
        <v>0.10999999998603016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248507.31</v>
      </c>
      <c r="D1292" s="2">
        <f>BILANCA!E288</f>
        <v>212399.43</v>
      </c>
      <c r="E1292" s="2">
        <v>0</v>
      </c>
      <c r="F1292" s="2">
        <v>0</v>
      </c>
      <c r="G1292" s="3">
        <f t="shared" si="48"/>
        <v>189872.33993999998</v>
      </c>
      <c r="H1292" s="3">
        <f t="shared" si="49"/>
        <v>0.73999999999068677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1959611.23</v>
      </c>
      <c r="D1293" s="2">
        <f>BILANCA!E289</f>
        <v>3797071.27</v>
      </c>
      <c r="E1293" s="2">
        <v>0</v>
      </c>
      <c r="F1293" s="2">
        <v>0</v>
      </c>
      <c r="G1293" s="3">
        <f t="shared" si="48"/>
        <v>2703712.3169099996</v>
      </c>
      <c r="H1293" s="3">
        <f t="shared" si="49"/>
        <v>0.5</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82443.66</v>
      </c>
      <c r="D1295" s="2">
        <f>BILANCA!E291</f>
        <v>80382.559999999998</v>
      </c>
      <c r="E1295" s="2">
        <v>0</v>
      </c>
      <c r="F1295" s="2">
        <v>0</v>
      </c>
      <c r="G1295" s="3">
        <f t="shared" si="38"/>
        <v>69314.502299999993</v>
      </c>
      <c r="H1295" s="3">
        <f t="shared" si="41"/>
        <v>0.77999999999883585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82443.66</v>
      </c>
      <c r="D1297" s="2">
        <f>BILANCA!E293</f>
        <v>80382.559999999998</v>
      </c>
      <c r="E1297" s="2">
        <v>0</v>
      </c>
      <c r="F1297" s="2">
        <v>0</v>
      </c>
      <c r="G1297" s="3">
        <f t="shared" si="50"/>
        <v>69800.919859999995</v>
      </c>
      <c r="H1297" s="3">
        <f t="shared" si="51"/>
        <v>0.77999999999883585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5611655.3899999997</v>
      </c>
      <c r="D1301" s="2">
        <f>BILANCA!E297</f>
        <v>10871912.689999999</v>
      </c>
      <c r="E1301" s="2">
        <v>0</v>
      </c>
      <c r="F1301" s="2">
        <v>0</v>
      </c>
      <c r="G1301" s="3">
        <f t="shared" si="38"/>
        <v>7960444.9040699992</v>
      </c>
      <c r="H1301" s="3">
        <f t="shared" si="41"/>
        <v>0.70000000018626451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5611655.3899999997</v>
      </c>
      <c r="D1302" s="2">
        <f>BILANCA!E298</f>
        <v>10871912.689999999</v>
      </c>
      <c r="E1302" s="2">
        <v>0</v>
      </c>
      <c r="F1302" s="2">
        <v>0</v>
      </c>
      <c r="G1302" s="3">
        <f t="shared" si="38"/>
        <v>7987800.3848399995</v>
      </c>
      <c r="H1302" s="3">
        <f t="shared" si="41"/>
        <v>0.70000000018626451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798534.33</v>
      </c>
      <c r="D1305" s="2">
        <f>BILANCA!E302</f>
        <v>973414.41</v>
      </c>
      <c r="E1305" s="2">
        <v>0</v>
      </c>
      <c r="F1305" s="2">
        <v>0</v>
      </c>
      <c r="G1305" s="3">
        <f t="shared" si="38"/>
        <v>809882.12925</v>
      </c>
      <c r="H1305" s="3">
        <f t="shared" si="41"/>
        <v>0.73999999999068677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1928565.88</v>
      </c>
      <c r="D1306" s="2">
        <f>BILANCA!E303</f>
        <v>3700149.36</v>
      </c>
      <c r="E1306" s="2">
        <v>0</v>
      </c>
      <c r="F1306" s="2">
        <v>0</v>
      </c>
      <c r="G1306" s="3">
        <f t="shared" si="38"/>
        <v>2761343.9215999995</v>
      </c>
      <c r="H1306" s="3">
        <f t="shared" si="41"/>
        <v>0.47999999998137355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7526.41</v>
      </c>
      <c r="D1309" s="2">
        <f>BILANCA!E306</f>
        <v>5726.33</v>
      </c>
      <c r="E1309" s="2">
        <v>0</v>
      </c>
      <c r="F1309" s="2">
        <v>0</v>
      </c>
      <c r="G1309" s="3">
        <f t="shared" si="52"/>
        <v>5674.7419300000001</v>
      </c>
      <c r="H1309" s="3">
        <f t="shared" si="41"/>
        <v>0.73999999999978172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136656.97</v>
      </c>
      <c r="D1311" s="2">
        <f>BILANCA!E308</f>
        <v>124852.27</v>
      </c>
      <c r="E1311" s="2">
        <v>0</v>
      </c>
      <c r="F1311" s="2">
        <v>0</v>
      </c>
      <c r="G1311" s="3">
        <f t="shared" si="52"/>
        <v>116294.81451</v>
      </c>
      <c r="H1311" s="3">
        <f t="shared" si="41"/>
        <v>0.30000000000291038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19014.990000000002</v>
      </c>
      <c r="D1314" s="2">
        <f>BILANCA!E311</f>
        <v>12956</v>
      </c>
      <c r="E1314" s="2">
        <v>0</v>
      </c>
      <c r="F1314" s="2">
        <v>0</v>
      </c>
      <c r="G1314" s="3">
        <f t="shared" si="52"/>
        <v>13657.804959999999</v>
      </c>
      <c r="H1314" s="3">
        <f t="shared" si="41"/>
        <v>9.9999999983992893E-3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1198837.1000000001</v>
      </c>
      <c r="D1339" s="2">
        <f>BILANCA!E336</f>
        <v>501364.61</v>
      </c>
      <c r="E1339" s="2">
        <v>0</v>
      </c>
      <c r="F1339" s="2">
        <v>0</v>
      </c>
      <c r="G1339" s="3">
        <f t="shared" si="52"/>
        <v>724315.31928000005</v>
      </c>
      <c r="H1339" s="3">
        <f t="shared" si="41"/>
        <v>0.4900000001071021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2917208.47</v>
      </c>
      <c r="D1340" s="2">
        <f>BILANCA!E337</f>
        <v>3211281.2</v>
      </c>
      <c r="E1340" s="2">
        <v>0</v>
      </c>
      <c r="F1340" s="2">
        <v>0</v>
      </c>
      <c r="G1340" s="3">
        <f t="shared" si="52"/>
        <v>3082124.3871000004</v>
      </c>
      <c r="H1340" s="3">
        <f t="shared" si="41"/>
        <v>0.67000000039115548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101146.74</v>
      </c>
      <c r="D1341" s="2">
        <f>BILANCA!E338</f>
        <v>197646.71</v>
      </c>
      <c r="E1341" s="2">
        <v>0</v>
      </c>
      <c r="F1341" s="2">
        <v>0</v>
      </c>
      <c r="G1341" s="3">
        <f t="shared" si="52"/>
        <v>164321.69296000001</v>
      </c>
      <c r="H1341" s="3">
        <f t="shared" si="41"/>
        <v>0.55000000000291038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429331.38</v>
      </c>
      <c r="D1342" s="2">
        <f>BILANCA!E339</f>
        <v>925353.35</v>
      </c>
      <c r="E1342" s="2">
        <v>0</v>
      </c>
      <c r="F1342" s="2">
        <v>0</v>
      </c>
      <c r="G1342" s="3">
        <f t="shared" si="52"/>
        <v>756972.64255999995</v>
      </c>
      <c r="H1342" s="3">
        <f t="shared" si="41"/>
        <v>0.72999999998137355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494724.24</v>
      </c>
      <c r="D1346" s="2">
        <f>BILANCA!E343</f>
        <v>141349.74</v>
      </c>
      <c r="E1346" s="2">
        <v>0</v>
      </c>
      <c r="F1346" s="2">
        <v>0</v>
      </c>
      <c r="G1346" s="3">
        <f t="shared" si="52"/>
        <v>261214.36992</v>
      </c>
      <c r="H1346" s="3">
        <f t="shared" si="41"/>
        <v>0.5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1681.38</v>
      </c>
      <c r="D1347" s="2">
        <f>BILANCA!E344</f>
        <v>383.85</v>
      </c>
      <c r="E1347" s="2">
        <v>0</v>
      </c>
      <c r="F1347" s="2">
        <v>0</v>
      </c>
      <c r="G1347" s="3">
        <f t="shared" si="52"/>
        <v>825.33996000000013</v>
      </c>
      <c r="H1347" s="3">
        <f t="shared" si="41"/>
        <v>0.5300000000000864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90247.86</v>
      </c>
      <c r="D1370" s="2">
        <f>BILANCA!E367</f>
        <v>97205.62</v>
      </c>
      <c r="E1370" s="2">
        <v>0</v>
      </c>
      <c r="F1370" s="2">
        <v>0</v>
      </c>
      <c r="G1370" s="3">
        <f t="shared" si="57"/>
        <v>102477.27599999998</v>
      </c>
      <c r="H1370" s="3">
        <f t="shared" si="58"/>
        <v>0.52000000000407454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419501.22</v>
      </c>
      <c r="E1374" s="2">
        <v>0</v>
      </c>
      <c r="F1374" s="2">
        <v>0</v>
      </c>
      <c r="G1374" s="3">
        <f t="shared" si="59"/>
        <v>305396.88815999997</v>
      </c>
      <c r="H1374" s="3">
        <f t="shared" si="60"/>
        <v>0.21999999997206032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5196902.12</v>
      </c>
      <c r="D1390" s="2">
        <f>BILANCA!E387</f>
        <v>6453761.4199999999</v>
      </c>
      <c r="E1390" s="2">
        <v>0</v>
      </c>
      <c r="F1390" s="2">
        <v>0</v>
      </c>
      <c r="G1390" s="3">
        <f t="shared" ref="G1390:G1399" si="61">B1390/1000*C1390+B1390/500*D1390</f>
        <v>6879681.4847999997</v>
      </c>
      <c r="H1390" s="3">
        <f t="shared" ref="H1390:H1399" si="62">ABS(C1390-ROUND(C1390,0))+ABS(D1390-ROUND(D1390,0))</f>
        <v>0.5400000000372529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342715.3</v>
      </c>
      <c r="D1394" s="2">
        <f>BILANCA!E391</f>
        <v>1122611.68</v>
      </c>
      <c r="E1394" s="2">
        <v>0</v>
      </c>
      <c r="F1394" s="2">
        <v>0</v>
      </c>
      <c r="G1394" s="3">
        <f t="shared" si="61"/>
        <v>993768.44543999992</v>
      </c>
      <c r="H1394" s="3">
        <f t="shared" si="62"/>
        <v>0.62000000005355105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72037.97</v>
      </c>
      <c r="D1395" s="2">
        <f>BILANCA!E392</f>
        <v>273141.93</v>
      </c>
      <c r="E1395" s="2">
        <v>0</v>
      </c>
      <c r="F1395" s="2">
        <v>0</v>
      </c>
      <c r="G1395" s="3">
        <f t="shared" si="61"/>
        <v>238053.90455000001</v>
      </c>
      <c r="H1395" s="3">
        <f t="shared" si="62"/>
        <v>0.10000000000582077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3016337.61</v>
      </c>
      <c r="E1399" s="2">
        <v>0</v>
      </c>
      <c r="F1399" s="2">
        <v>0</v>
      </c>
      <c r="G1399" s="3">
        <f t="shared" si="61"/>
        <v>2346710.6605799999</v>
      </c>
      <c r="H1399" s="3">
        <f t="shared" si="62"/>
        <v>0.39000000013038516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6060.05</v>
      </c>
      <c r="E1400" s="14">
        <v>0</v>
      </c>
      <c r="F1400" s="14">
        <v>0</v>
      </c>
      <c r="G1400" s="15">
        <f t="shared" si="52"/>
        <v>4726.8389999999999</v>
      </c>
      <c r="H1400" s="15">
        <f t="shared" si="41"/>
        <v>5.0000000000181899E-2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34797763.400000006</v>
      </c>
      <c r="D1485" s="2">
        <f>'RAS-funkcijski'!E89</f>
        <v>38537559.75</v>
      </c>
      <c r="E1485" s="2">
        <v>0</v>
      </c>
      <c r="F1485" s="2">
        <v>0</v>
      </c>
      <c r="G1485" s="3">
        <f t="shared" si="52"/>
        <v>9509195.0465000011</v>
      </c>
      <c r="H1485" s="3">
        <f t="shared" si="63"/>
        <v>0.65000000596046448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34621485.450000003</v>
      </c>
      <c r="D1490" s="2">
        <f>'RAS-funkcijski'!E94</f>
        <v>0</v>
      </c>
      <c r="E1490" s="2">
        <v>0</v>
      </c>
      <c r="F1490" s="2">
        <v>0</v>
      </c>
      <c r="G1490" s="3">
        <f t="shared" si="52"/>
        <v>3115933.6905</v>
      </c>
      <c r="H1490" s="3">
        <f t="shared" si="63"/>
        <v>0.45000000298023224</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34621485.450000003</v>
      </c>
      <c r="D1491" s="2">
        <f>'RAS-funkcijski'!E95</f>
        <v>0</v>
      </c>
      <c r="E1491" s="2">
        <v>0</v>
      </c>
      <c r="F1491" s="2">
        <v>0</v>
      </c>
      <c r="G1491" s="3">
        <f t="shared" si="52"/>
        <v>3150555.1759500001</v>
      </c>
      <c r="H1491" s="3">
        <f t="shared" si="63"/>
        <v>0.45000000298023224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116277.95</v>
      </c>
      <c r="D1500" s="2">
        <f>'RAS-funkcijski'!E104</f>
        <v>38537559.75</v>
      </c>
      <c r="E1500" s="2">
        <v>0</v>
      </c>
      <c r="F1500" s="2">
        <v>0</v>
      </c>
      <c r="G1500" s="3">
        <f t="shared" si="52"/>
        <v>7719139.7450000001</v>
      </c>
      <c r="H1500" s="3">
        <f t="shared" si="63"/>
        <v>0.30000000000291038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60000</v>
      </c>
      <c r="D1502" s="2">
        <f>'RAS-funkcijski'!E106</f>
        <v>0</v>
      </c>
      <c r="E1502" s="2">
        <v>0</v>
      </c>
      <c r="F1502" s="2">
        <v>0</v>
      </c>
      <c r="G1502" s="3">
        <f t="shared" si="52"/>
        <v>6120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34797763.400000006</v>
      </c>
      <c r="D1537" s="14">
        <f>'RAS-funkcijski'!E141</f>
        <v>38537559.75</v>
      </c>
      <c r="E1537" s="14">
        <v>0</v>
      </c>
      <c r="F1537" s="14">
        <v>0</v>
      </c>
      <c r="G1537" s="15">
        <f t="shared" si="52"/>
        <v>15326584.957300002</v>
      </c>
      <c r="H1537" s="15">
        <f t="shared" si="63"/>
        <v>0.65000000596046448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895305.94</v>
      </c>
      <c r="E1538" s="7">
        <v>0</v>
      </c>
      <c r="F1538" s="7">
        <v>0</v>
      </c>
      <c r="G1538" s="8">
        <f t="shared" si="52"/>
        <v>1790.6118799999999</v>
      </c>
      <c r="H1538" s="8">
        <f t="shared" si="63"/>
        <v>6.0000000055879354E-2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895305.94</v>
      </c>
      <c r="E1539" s="2">
        <v>0</v>
      </c>
      <c r="F1539" s="2">
        <v>0</v>
      </c>
      <c r="G1539" s="3">
        <f t="shared" si="52"/>
        <v>3581.2237599999999</v>
      </c>
      <c r="H1539" s="3">
        <f t="shared" si="63"/>
        <v>6.0000000055879354E-2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895305.94</v>
      </c>
      <c r="E1540" s="2">
        <v>0</v>
      </c>
      <c r="F1540" s="2">
        <v>0</v>
      </c>
      <c r="G1540" s="3">
        <f t="shared" si="52"/>
        <v>5371.8356399999993</v>
      </c>
      <c r="H1540" s="3">
        <f t="shared" si="63"/>
        <v>6.0000000055879354E-2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32465.48</v>
      </c>
      <c r="E1541" s="2">
        <v>0</v>
      </c>
      <c r="F1541" s="2">
        <v>0</v>
      </c>
      <c r="G1541" s="3">
        <f t="shared" si="52"/>
        <v>259.72384</v>
      </c>
      <c r="H1541" s="3">
        <f t="shared" si="63"/>
        <v>0.47999999999956344</v>
      </c>
      <c r="I1541" s="11">
        <f t="shared" ref="I1541:I1546" si="64">G1541*H1541</f>
        <v>124.66744319988662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862840.46</v>
      </c>
      <c r="E1542" s="2">
        <v>0</v>
      </c>
      <c r="F1542" s="2">
        <v>0</v>
      </c>
      <c r="G1542" s="3">
        <f t="shared" si="52"/>
        <v>8628.4045999999998</v>
      </c>
      <c r="H1542" s="3">
        <f t="shared" si="63"/>
        <v>0.4599999999627471</v>
      </c>
      <c r="I1542" s="11">
        <f t="shared" si="64"/>
        <v>3969.0661156785668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1005.58</v>
      </c>
      <c r="E1571" s="2">
        <v>0</v>
      </c>
      <c r="F1571" s="2">
        <v>0</v>
      </c>
      <c r="G1571" s="3">
        <f t="shared" si="52"/>
        <v>68.379440000000002</v>
      </c>
      <c r="H1571" s="3">
        <f t="shared" si="63"/>
        <v>0.41999999999995907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1005.58</v>
      </c>
      <c r="E1572" s="2">
        <v>0</v>
      </c>
      <c r="F1572" s="2">
        <v>0</v>
      </c>
      <c r="G1572" s="3">
        <f t="shared" si="52"/>
        <v>70.390600000000006</v>
      </c>
      <c r="H1572" s="3">
        <f t="shared" si="63"/>
        <v>0.41999999999995907</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1005.58</v>
      </c>
      <c r="E1573" s="2">
        <v>0</v>
      </c>
      <c r="F1573" s="2">
        <v>0</v>
      </c>
      <c r="G1573" s="3">
        <f t="shared" si="52"/>
        <v>72.401759999999996</v>
      </c>
      <c r="H1573" s="3">
        <f t="shared" si="63"/>
        <v>0.41999999999995907</v>
      </c>
      <c r="I1573" s="11">
        <f t="shared" ref="I1573:I1576" si="68">G1573*H1573</f>
        <v>30.408739199997036</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5231495.79</v>
      </c>
      <c r="D1582" s="7"/>
      <c r="E1582" s="7">
        <v>0</v>
      </c>
      <c r="F1582" s="7">
        <v>0</v>
      </c>
      <c r="G1582" s="8">
        <f t="shared" ref="G1582:G1686" si="70">B1582/1000*C1582</f>
        <v>5231.4957899999999</v>
      </c>
      <c r="H1582" s="8">
        <f t="shared" ref="H1582:H1686" si="71">ABS(C1582-ROUND(C1582,0))</f>
        <v>0.2099999999627471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38912449.25</v>
      </c>
      <c r="D1583" s="2">
        <v>0</v>
      </c>
      <c r="E1583" s="2">
        <v>0</v>
      </c>
      <c r="F1583" s="2">
        <v>0</v>
      </c>
      <c r="G1583" s="3">
        <f t="shared" si="70"/>
        <v>77824.898499999996</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219477.71</v>
      </c>
      <c r="D1584" s="2">
        <v>0</v>
      </c>
      <c r="E1584" s="2">
        <v>0</v>
      </c>
      <c r="F1584" s="2">
        <v>0</v>
      </c>
      <c r="G1584" s="3">
        <f t="shared" si="70"/>
        <v>658.43313000000001</v>
      </c>
      <c r="H1584" s="3">
        <f t="shared" si="71"/>
        <v>0.29000000000814907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35579889.769999996</v>
      </c>
      <c r="D1585" s="2">
        <v>0</v>
      </c>
      <c r="E1585" s="2">
        <v>0</v>
      </c>
      <c r="F1585" s="2">
        <v>0</v>
      </c>
      <c r="G1585" s="3">
        <f t="shared" si="70"/>
        <v>142319.55907999998</v>
      </c>
      <c r="H1585" s="3">
        <f t="shared" si="71"/>
        <v>0.23000000417232513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27199664.780000001</v>
      </c>
      <c r="D1586" s="2">
        <v>0</v>
      </c>
      <c r="E1586" s="2">
        <v>0</v>
      </c>
      <c r="F1586" s="2">
        <v>0</v>
      </c>
      <c r="G1586" s="3">
        <f t="shared" si="70"/>
        <v>135998.32390000002</v>
      </c>
      <c r="H1586" s="3">
        <f t="shared" si="71"/>
        <v>0.2199999988079071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6884916.6200000001</v>
      </c>
      <c r="D1587" s="2">
        <v>0</v>
      </c>
      <c r="E1587" s="2">
        <v>0</v>
      </c>
      <c r="F1587" s="2">
        <v>0</v>
      </c>
      <c r="G1587" s="3">
        <f t="shared" si="70"/>
        <v>41309.49972</v>
      </c>
      <c r="H1587" s="3">
        <f t="shared" si="71"/>
        <v>0.37999999988824129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10714.93</v>
      </c>
      <c r="D1588" s="2">
        <v>0</v>
      </c>
      <c r="E1588" s="2">
        <v>0</v>
      </c>
      <c r="F1588" s="2">
        <v>0</v>
      </c>
      <c r="G1588" s="3">
        <f t="shared" si="70"/>
        <v>75.00451000000001</v>
      </c>
      <c r="H1588" s="3">
        <f t="shared" si="71"/>
        <v>6.9999999999708962E-2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1484593.44</v>
      </c>
      <c r="D1593" s="2">
        <v>0</v>
      </c>
      <c r="E1593" s="2">
        <v>0</v>
      </c>
      <c r="F1593" s="2">
        <v>0</v>
      </c>
      <c r="G1593" s="3">
        <f t="shared" si="70"/>
        <v>17815.121279999999</v>
      </c>
      <c r="H1593" s="3">
        <f t="shared" si="71"/>
        <v>0.43999999994412065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2490563.2400000002</v>
      </c>
      <c r="D1594" s="2">
        <v>0</v>
      </c>
      <c r="E1594" s="2">
        <v>0</v>
      </c>
      <c r="F1594" s="2">
        <v>0</v>
      </c>
      <c r="G1594" s="3">
        <f t="shared" si="70"/>
        <v>32377.322120000001</v>
      </c>
      <c r="H1594" s="3">
        <f t="shared" si="71"/>
        <v>0.24000000022351742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622518.53</v>
      </c>
      <c r="D1601" s="2">
        <v>0</v>
      </c>
      <c r="E1601" s="2">
        <v>0</v>
      </c>
      <c r="F1601" s="2">
        <v>0</v>
      </c>
      <c r="G1601" s="3">
        <f>B1601/1000*C1601</f>
        <v>12450.3706</v>
      </c>
      <c r="H1601" s="3">
        <f>ABS(C1601-ROUND(C1601,0))</f>
        <v>0.46999999997206032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38650242.589999996</v>
      </c>
      <c r="D1602" s="2">
        <v>0</v>
      </c>
      <c r="E1602" s="2">
        <v>0</v>
      </c>
      <c r="F1602" s="2">
        <v>0</v>
      </c>
      <c r="G1602" s="3">
        <f t="shared" si="70"/>
        <v>811655.09438999998</v>
      </c>
      <c r="H1602" s="3">
        <f t="shared" si="71"/>
        <v>0.41000000387430191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220612.24</v>
      </c>
      <c r="D1603" s="2">
        <v>0</v>
      </c>
      <c r="E1603" s="2">
        <v>0</v>
      </c>
      <c r="F1603" s="2">
        <v>0</v>
      </c>
      <c r="G1603" s="3">
        <f t="shared" si="70"/>
        <v>4853.4692799999993</v>
      </c>
      <c r="H1603" s="3">
        <f t="shared" si="71"/>
        <v>0.23999999999068677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35982155</v>
      </c>
      <c r="D1604" s="2">
        <v>0</v>
      </c>
      <c r="E1604" s="2">
        <v>0</v>
      </c>
      <c r="F1604" s="2">
        <v>0</v>
      </c>
      <c r="G1604" s="3">
        <f t="shared" si="70"/>
        <v>827589.56499999994</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27075815.539999999</v>
      </c>
      <c r="D1605" s="2">
        <v>0</v>
      </c>
      <c r="E1605" s="2">
        <v>0</v>
      </c>
      <c r="F1605" s="2">
        <v>0</v>
      </c>
      <c r="G1605" s="3">
        <f t="shared" si="70"/>
        <v>649819.57296000002</v>
      </c>
      <c r="H1605" s="3">
        <f t="shared" si="71"/>
        <v>0.46000000089406967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7583266.5300000003</v>
      </c>
      <c r="D1606" s="2">
        <v>0</v>
      </c>
      <c r="E1606" s="2">
        <v>0</v>
      </c>
      <c r="F1606" s="2">
        <v>0</v>
      </c>
      <c r="G1606" s="3">
        <f t="shared" si="70"/>
        <v>189581.66325000001</v>
      </c>
      <c r="H1606" s="3">
        <f t="shared" si="71"/>
        <v>0.46999999973922968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10680.39</v>
      </c>
      <c r="D1607" s="2">
        <v>0</v>
      </c>
      <c r="E1607" s="2">
        <v>0</v>
      </c>
      <c r="F1607" s="2">
        <v>0</v>
      </c>
      <c r="G1607" s="3">
        <f t="shared" si="70"/>
        <v>277.69013999999999</v>
      </c>
      <c r="H1607" s="3">
        <f t="shared" si="71"/>
        <v>0.38999999999941792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1312392.54</v>
      </c>
      <c r="D1612" s="2">
        <v>0</v>
      </c>
      <c r="E1612" s="2">
        <v>0</v>
      </c>
      <c r="F1612" s="2">
        <v>0</v>
      </c>
      <c r="G1612" s="3">
        <f t="shared" si="70"/>
        <v>40684.168740000001</v>
      </c>
      <c r="H1612" s="3">
        <f t="shared" si="71"/>
        <v>0.4599999999627471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1898041.3</v>
      </c>
      <c r="D1613" s="2">
        <v>0</v>
      </c>
      <c r="E1613" s="2">
        <v>0</v>
      </c>
      <c r="F1613" s="2">
        <v>0</v>
      </c>
      <c r="G1613" s="3">
        <f t="shared" si="70"/>
        <v>60737.321600000003</v>
      </c>
      <c r="H1613" s="3">
        <f t="shared" si="71"/>
        <v>0.30000000004656613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353374.5</v>
      </c>
      <c r="D1614" s="2">
        <v>0</v>
      </c>
      <c r="E1614" s="2">
        <v>0</v>
      </c>
      <c r="F1614" s="2">
        <v>0</v>
      </c>
      <c r="G1614" s="3">
        <f t="shared" si="70"/>
        <v>11661.3585</v>
      </c>
      <c r="H1614" s="3">
        <f t="shared" si="71"/>
        <v>0.5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353374.5</v>
      </c>
      <c r="D1618" s="2">
        <v>0</v>
      </c>
      <c r="E1618" s="2">
        <v>0</v>
      </c>
      <c r="F1618" s="2">
        <v>0</v>
      </c>
      <c r="G1618" s="3">
        <f t="shared" si="70"/>
        <v>13074.8565</v>
      </c>
      <c r="H1618" s="3">
        <f t="shared" si="71"/>
        <v>0.5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196059.55</v>
      </c>
      <c r="D1620" s="2">
        <v>0</v>
      </c>
      <c r="E1620" s="2">
        <v>0</v>
      </c>
      <c r="F1620" s="2">
        <v>0</v>
      </c>
      <c r="G1620" s="3">
        <f>B1620/1000*C1620</f>
        <v>7646.3224499999997</v>
      </c>
      <c r="H1620" s="3">
        <f>ABS(C1620-ROUND(C1620,0))</f>
        <v>0.45000000001164153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5493702.450000003</v>
      </c>
      <c r="D1621" s="2">
        <v>0</v>
      </c>
      <c r="E1621" s="2">
        <v>0</v>
      </c>
      <c r="F1621" s="2">
        <v>0</v>
      </c>
      <c r="G1621" s="3">
        <f t="shared" si="70"/>
        <v>219748.09800000011</v>
      </c>
      <c r="H1621" s="3">
        <f t="shared" si="71"/>
        <v>0.45000000298023224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699011.32</v>
      </c>
      <c r="D1622" s="2">
        <v>0</v>
      </c>
      <c r="E1622" s="2">
        <v>0</v>
      </c>
      <c r="F1622" s="2">
        <v>0</v>
      </c>
      <c r="G1622" s="3">
        <f t="shared" si="70"/>
        <v>28659.464120000001</v>
      </c>
      <c r="H1622" s="3">
        <f t="shared" si="71"/>
        <v>0.31999999994877726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10726.61</v>
      </c>
      <c r="D1623" s="2">
        <v>0</v>
      </c>
      <c r="E1623" s="2">
        <v>0</v>
      </c>
      <c r="F1623" s="2">
        <v>0</v>
      </c>
      <c r="G1623" s="3">
        <f t="shared" si="70"/>
        <v>450.51762000000008</v>
      </c>
      <c r="H1623" s="3">
        <f t="shared" si="71"/>
        <v>0.38999999999941792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10726.61</v>
      </c>
      <c r="D1624" s="2">
        <v>0</v>
      </c>
      <c r="E1624" s="2">
        <v>0</v>
      </c>
      <c r="F1624" s="2">
        <v>0</v>
      </c>
      <c r="G1624" s="3">
        <f t="shared" si="70"/>
        <v>461.24423000000002</v>
      </c>
      <c r="H1624" s="3">
        <f t="shared" si="71"/>
        <v>0.38999999999941792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490638</v>
      </c>
      <c r="D1628" s="2">
        <v>0</v>
      </c>
      <c r="E1628" s="2">
        <v>0</v>
      </c>
      <c r="F1628" s="2">
        <v>0</v>
      </c>
      <c r="G1628" s="3">
        <f t="shared" si="70"/>
        <v>23059.986000000001</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490638</v>
      </c>
      <c r="D1634" s="2">
        <v>0</v>
      </c>
      <c r="E1634" s="2">
        <v>0</v>
      </c>
      <c r="F1634" s="2">
        <v>0</v>
      </c>
      <c r="G1634" s="3">
        <f t="shared" si="70"/>
        <v>26003.813999999998</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477766.25</v>
      </c>
      <c r="D1635" s="2">
        <v>0</v>
      </c>
      <c r="E1635" s="2">
        <v>0</v>
      </c>
      <c r="F1635" s="2">
        <v>0</v>
      </c>
      <c r="G1635" s="3">
        <f t="shared" si="70"/>
        <v>25799.377499999999</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12871.75</v>
      </c>
      <c r="D1636" s="2">
        <v>0</v>
      </c>
      <c r="E1636" s="2">
        <v>0</v>
      </c>
      <c r="F1636" s="2">
        <v>0</v>
      </c>
      <c r="G1636" s="3">
        <f t="shared" si="70"/>
        <v>707.94624999999996</v>
      </c>
      <c r="H1636" s="3">
        <f t="shared" si="71"/>
        <v>0.25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197646.71</v>
      </c>
      <c r="D1669" s="2">
        <v>0</v>
      </c>
      <c r="E1669" s="2">
        <v>0</v>
      </c>
      <c r="F1669" s="2">
        <v>0</v>
      </c>
      <c r="G1669" s="3">
        <f t="shared" si="70"/>
        <v>17392.910479999999</v>
      </c>
      <c r="H1669" s="3">
        <f t="shared" si="71"/>
        <v>0.29000000000814907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197646.71</v>
      </c>
      <c r="D1670" s="2">
        <v>0</v>
      </c>
      <c r="E1670" s="2">
        <v>0</v>
      </c>
      <c r="F1670" s="2">
        <v>0</v>
      </c>
      <c r="G1670" s="3">
        <f t="shared" si="70"/>
        <v>17590.55719</v>
      </c>
      <c r="H1670" s="3">
        <f t="shared" si="71"/>
        <v>0.29000000000814907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4794691.13</v>
      </c>
      <c r="D1681" s="2">
        <v>0</v>
      </c>
      <c r="E1681" s="2">
        <v>0</v>
      </c>
      <c r="F1681" s="2">
        <v>0</v>
      </c>
      <c r="G1681" s="3">
        <f t="shared" si="70"/>
        <v>479469.11300000001</v>
      </c>
      <c r="H1681" s="3">
        <f t="shared" si="71"/>
        <v>0.12999999988824129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7784.05</v>
      </c>
      <c r="D1682" s="2">
        <v>0</v>
      </c>
      <c r="E1682" s="2">
        <v>0</v>
      </c>
      <c r="F1682" s="2">
        <v>0</v>
      </c>
      <c r="G1682" s="3">
        <f t="shared" si="70"/>
        <v>786.18905000000007</v>
      </c>
      <c r="H1682" s="3">
        <f t="shared" si="71"/>
        <v>5.0000000000181899E-2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3203497.15</v>
      </c>
      <c r="D1683" s="2">
        <v>0</v>
      </c>
      <c r="E1683" s="2">
        <v>0</v>
      </c>
      <c r="F1683" s="2">
        <v>0</v>
      </c>
      <c r="G1683" s="3">
        <f t="shared" si="70"/>
        <v>326756.70929999999</v>
      </c>
      <c r="H1683" s="3">
        <f t="shared" si="71"/>
        <v>0.14999999990686774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925353.35</v>
      </c>
      <c r="D1684" s="2">
        <v>0</v>
      </c>
      <c r="E1684" s="2">
        <v>0</v>
      </c>
      <c r="F1684" s="2">
        <v>0</v>
      </c>
      <c r="G1684" s="3">
        <f t="shared" si="70"/>
        <v>95311.395049999992</v>
      </c>
      <c r="H1684" s="3">
        <f t="shared" si="71"/>
        <v>0.34999999997671694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141349.74</v>
      </c>
      <c r="D1685" s="2">
        <v>0</v>
      </c>
      <c r="E1685" s="2">
        <v>0</v>
      </c>
      <c r="F1685" s="2">
        <v>0</v>
      </c>
      <c r="G1685" s="3">
        <f>B1685/1000*C1685</f>
        <v>14700.372959999999</v>
      </c>
      <c r="H1685" s="3">
        <f>ABS(C1685-ROUND(C1685,0))</f>
        <v>0.26000000000931323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516706.84</v>
      </c>
      <c r="D1686" s="14">
        <v>0</v>
      </c>
      <c r="E1686" s="14">
        <v>0</v>
      </c>
      <c r="F1686" s="14">
        <v>0</v>
      </c>
      <c r="G1686" s="15">
        <f t="shared" si="70"/>
        <v>54254.218200000003</v>
      </c>
      <c r="H1686" s="15">
        <f t="shared" si="71"/>
        <v>0.15999999997438863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29445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34311386.129999995</v>
      </c>
      <c r="I17" s="275">
        <f>'PR-RAS'!E6</f>
        <v>40492383.210000008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33141144.899999999</v>
      </c>
      <c r="I18" s="275">
        <f>'PR-RAS'!E152</f>
        <v>35571961.409999996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826336.30000000598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775799.35000000522</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5925630.8100000005</v>
      </c>
      <c r="I22" s="275">
        <f>BILANCA!E7</f>
        <v>8098029.3799999999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6580929.9499999993</v>
      </c>
      <c r="I23" s="275">
        <f>BILANCA!E69</f>
        <v>10740602.790000001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5231495.79</v>
      </c>
      <c r="I24" s="275">
        <f>BILANCA!E177</f>
        <v>5493702.4500000011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7275064.9699999997</v>
      </c>
      <c r="I25" s="275">
        <f>BILANCA!E251</f>
        <v>13344929.720000001</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34797763.400000006</v>
      </c>
      <c r="I31" s="275">
        <f>'RAS-funkcijski'!E141</f>
        <v>38537559.75</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895305.94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1005.58</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5231495.79</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5493702.450000003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699011.32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4794691.13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34311386.129999995</v>
      </c>
      <c r="E6" s="60">
        <f>E7+E43+E49+E82+E106+E125+E134+E140</f>
        <v>40492383.210000008</v>
      </c>
      <c r="F6" s="45">
        <f t="shared" ref="F6:F132" si="0">IF(D6&lt;&gt;0,IF(E6/D6&gt;=100,"&gt;&gt;100",E6/D6*100),"-")</f>
        <v>118.0144196348736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2965921.63</v>
      </c>
      <c r="E49" s="60">
        <f>E50+E53+E58+E61+E64+E68+E71+E74+E77</f>
        <v>1616621.8399999999</v>
      </c>
      <c r="F49" s="45">
        <f t="shared" si="0"/>
        <v>54.506559568129923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344998.47</v>
      </c>
      <c r="E61" s="60">
        <f t="shared" si="10"/>
        <v>0</v>
      </c>
      <c r="F61" s="45">
        <f t="shared" si="0"/>
        <v>0</v>
      </c>
    </row>
    <row r="62" spans="1:6" ht="12.75" customHeight="1" x14ac:dyDescent="0.2">
      <c r="A62" s="63">
        <v>6341</v>
      </c>
      <c r="B62" s="65" t="s">
        <v>127</v>
      </c>
      <c r="C62" s="247" t="s">
        <v>128</v>
      </c>
      <c r="D62" s="194">
        <v>344998.47</v>
      </c>
      <c r="E62" s="194">
        <v>0</v>
      </c>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734628.08</v>
      </c>
      <c r="E68" s="60">
        <f t="shared" si="11"/>
        <v>580453.46</v>
      </c>
      <c r="F68" s="45">
        <f t="shared" si="0"/>
        <v>79.013241639225114</v>
      </c>
    </row>
    <row r="69" spans="1:6" ht="12.75" customHeight="1" x14ac:dyDescent="0.2">
      <c r="A69" s="63" t="s">
        <v>141</v>
      </c>
      <c r="B69" s="64" t="s">
        <v>142</v>
      </c>
      <c r="C69" s="247" t="s">
        <v>141</v>
      </c>
      <c r="D69" s="194">
        <v>657412.38</v>
      </c>
      <c r="E69" s="194">
        <v>541027.77</v>
      </c>
      <c r="F69" s="45">
        <f t="shared" si="0"/>
        <v>82.29655942895387</v>
      </c>
    </row>
    <row r="70" spans="1:6" ht="24" x14ac:dyDescent="0.2">
      <c r="A70" s="63" t="s">
        <v>143</v>
      </c>
      <c r="B70" s="64" t="s">
        <v>144</v>
      </c>
      <c r="C70" s="247" t="s">
        <v>143</v>
      </c>
      <c r="D70" s="194">
        <v>77215.7</v>
      </c>
      <c r="E70" s="194">
        <v>39425.69</v>
      </c>
      <c r="F70" s="45">
        <f t="shared" si="0"/>
        <v>51.059162838645513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1886295.08</v>
      </c>
      <c r="E74" s="60">
        <f t="shared" si="13"/>
        <v>1036168.38</v>
      </c>
      <c r="F74" s="45">
        <f t="shared" si="0"/>
        <v>54.931404475698464</v>
      </c>
    </row>
    <row r="75" spans="1:6" ht="12.75" customHeight="1" x14ac:dyDescent="0.2">
      <c r="A75" s="63" t="s">
        <v>153</v>
      </c>
      <c r="B75" s="65" t="s">
        <v>154</v>
      </c>
      <c r="C75" s="247" t="s">
        <v>153</v>
      </c>
      <c r="D75" s="194">
        <v>1886295.08</v>
      </c>
      <c r="E75" s="194">
        <v>984948.63</v>
      </c>
      <c r="F75" s="45">
        <f t="shared" si="0"/>
        <v>52.216041935496115</v>
      </c>
    </row>
    <row r="76" spans="1:6" ht="12.75" customHeight="1" x14ac:dyDescent="0.2">
      <c r="A76" s="63" t="s">
        <v>155</v>
      </c>
      <c r="B76" s="65" t="s">
        <v>156</v>
      </c>
      <c r="C76" s="247" t="s">
        <v>155</v>
      </c>
      <c r="D76" s="194">
        <v>0</v>
      </c>
      <c r="E76" s="194">
        <v>51219.75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1887.59</v>
      </c>
      <c r="E82" s="60">
        <f t="shared" si="15"/>
        <v>2080.1</v>
      </c>
      <c r="F82" s="45">
        <f t="shared" si="0"/>
        <v>110.19871900147808</v>
      </c>
    </row>
    <row r="83" spans="1:6" ht="12.75" customHeight="1" x14ac:dyDescent="0.2">
      <c r="A83" s="63">
        <v>641</v>
      </c>
      <c r="B83" s="64" t="s">
        <v>169</v>
      </c>
      <c r="C83" s="247" t="s">
        <v>170</v>
      </c>
      <c r="D83" s="60">
        <f t="shared" ref="D83:E83" si="16">SUM(D84:D90)</f>
        <v>1887.59</v>
      </c>
      <c r="E83" s="60">
        <f t="shared" si="16"/>
        <v>2080.1</v>
      </c>
      <c r="F83" s="45">
        <f t="shared" si="0"/>
        <v>110.19871900147808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1887.59</v>
      </c>
      <c r="E85" s="194">
        <v>1844.94</v>
      </c>
      <c r="F85" s="45">
        <f t="shared" si="0"/>
        <v>97.740505088499091</v>
      </c>
    </row>
    <row r="86" spans="1:6" ht="12.75" customHeight="1" x14ac:dyDescent="0.2">
      <c r="A86" s="63">
        <v>6414</v>
      </c>
      <c r="B86" s="64" t="s">
        <v>175</v>
      </c>
      <c r="C86" s="247" t="s">
        <v>176</v>
      </c>
      <c r="D86" s="194">
        <v>0</v>
      </c>
      <c r="E86" s="194">
        <v>235.16</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1310037.96</v>
      </c>
      <c r="E106" s="60">
        <f>E107+E112+E120+E124</f>
        <v>1407909.96</v>
      </c>
      <c r="F106" s="45">
        <f t="shared" si="0"/>
        <v>107.47092855232989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1310037.96</v>
      </c>
      <c r="E112" s="60">
        <f t="shared" si="20"/>
        <v>1407909.96</v>
      </c>
      <c r="F112" s="45">
        <f t="shared" si="0"/>
        <v>107.47092855232989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1310037.96</v>
      </c>
      <c r="E117" s="194">
        <v>1407909.96</v>
      </c>
      <c r="F117" s="45">
        <f t="shared" si="0"/>
        <v>107.47092855232989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1269187.8599999999</v>
      </c>
      <c r="E125" s="60">
        <f t="shared" si="22"/>
        <v>1378707.01</v>
      </c>
      <c r="F125" s="45">
        <f t="shared" si="0"/>
        <v>108.62907324058395</v>
      </c>
    </row>
    <row r="126" spans="1:6" ht="12.75" customHeight="1" x14ac:dyDescent="0.2">
      <c r="A126" s="63">
        <v>661</v>
      </c>
      <c r="B126" s="65" t="s">
        <v>255</v>
      </c>
      <c r="C126" s="247" t="s">
        <v>256</v>
      </c>
      <c r="D126" s="60">
        <f t="shared" ref="D126:E126" si="23">SUM(D127:D128)</f>
        <v>1255014.22</v>
      </c>
      <c r="E126" s="60">
        <f t="shared" si="23"/>
        <v>1328584.27</v>
      </c>
      <c r="F126" s="45">
        <f t="shared" si="0"/>
        <v>105.86208895704783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1255014.22</v>
      </c>
      <c r="E128" s="194">
        <v>1328584.27</v>
      </c>
      <c r="F128" s="45">
        <f t="shared" si="0"/>
        <v>105.86208895704783</v>
      </c>
    </row>
    <row r="129" spans="1:6" ht="36" x14ac:dyDescent="0.2">
      <c r="A129" s="63">
        <v>663</v>
      </c>
      <c r="B129" s="182" t="s">
        <v>261</v>
      </c>
      <c r="C129" s="247" t="s">
        <v>262</v>
      </c>
      <c r="D129" s="60">
        <f t="shared" ref="D129:E129" si="24">SUM(D130:D133)</f>
        <v>14173.64</v>
      </c>
      <c r="E129" s="60">
        <f t="shared" si="24"/>
        <v>50122.74</v>
      </c>
      <c r="F129" s="45">
        <f t="shared" si="0"/>
        <v>353.63350557796019</v>
      </c>
    </row>
    <row r="130" spans="1:6" ht="12.75" customHeight="1" x14ac:dyDescent="0.2">
      <c r="A130" s="63">
        <v>6631</v>
      </c>
      <c r="B130" s="65" t="s">
        <v>263</v>
      </c>
      <c r="C130" s="247" t="s">
        <v>264</v>
      </c>
      <c r="D130" s="194">
        <v>1876</v>
      </c>
      <c r="E130" s="194">
        <v>512</v>
      </c>
      <c r="F130" s="45">
        <f t="shared" si="0"/>
        <v>27.292110874200425</v>
      </c>
    </row>
    <row r="131" spans="1:6" ht="12.75" customHeight="1" x14ac:dyDescent="0.2">
      <c r="A131" s="63">
        <v>6632</v>
      </c>
      <c r="B131" s="182" t="s">
        <v>265</v>
      </c>
      <c r="C131" s="247" t="s">
        <v>266</v>
      </c>
      <c r="D131" s="194">
        <v>12297.64</v>
      </c>
      <c r="E131" s="194">
        <v>49610.74</v>
      </c>
      <c r="F131" s="45">
        <f t="shared" si="0"/>
        <v>403.41675313312146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28763433.639999997</v>
      </c>
      <c r="E134" s="60">
        <f t="shared" si="25"/>
        <v>36084541.350000001</v>
      </c>
      <c r="F134" s="45">
        <f t="shared" ref="F134:F229" si="26">IF(D134&lt;&gt;0,IF(E134/D134&gt;=100,"&gt;&gt;100",E134/D134*100),"-")</f>
        <v>125.45282945572561</v>
      </c>
    </row>
    <row r="135" spans="1:6" ht="24" x14ac:dyDescent="0.2">
      <c r="A135" s="63">
        <v>671</v>
      </c>
      <c r="B135" s="182" t="s">
        <v>273</v>
      </c>
      <c r="C135" s="247" t="s">
        <v>274</v>
      </c>
      <c r="D135" s="60">
        <f t="shared" ref="D135:E135" si="27">SUM(D136:D138)</f>
        <v>4389698.3099999996</v>
      </c>
      <c r="E135" s="60">
        <f t="shared" si="27"/>
        <v>7829137.7800000003</v>
      </c>
      <c r="F135" s="45">
        <f t="shared" si="26"/>
        <v>178.35252509642288</v>
      </c>
    </row>
    <row r="136" spans="1:6" ht="12.75" customHeight="1" x14ac:dyDescent="0.2">
      <c r="A136" s="63">
        <v>6711</v>
      </c>
      <c r="B136" s="65" t="s">
        <v>275</v>
      </c>
      <c r="C136" s="247" t="s">
        <v>276</v>
      </c>
      <c r="D136" s="194">
        <v>3417019.32</v>
      </c>
      <c r="E136" s="194">
        <v>6563790.2000000002</v>
      </c>
      <c r="F136" s="45">
        <f t="shared" si="26"/>
        <v>192.09110588230448</v>
      </c>
    </row>
    <row r="137" spans="1:6" ht="24" x14ac:dyDescent="0.2">
      <c r="A137" s="63">
        <v>6712</v>
      </c>
      <c r="B137" s="182" t="s">
        <v>277</v>
      </c>
      <c r="C137" s="247" t="s">
        <v>278</v>
      </c>
      <c r="D137" s="194">
        <v>972678.99</v>
      </c>
      <c r="E137" s="194">
        <v>1265347.58</v>
      </c>
      <c r="F137" s="45">
        <f t="shared" si="26"/>
        <v>130.08891864725075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24373735.329999998</v>
      </c>
      <c r="E139" s="194">
        <v>28255403.57</v>
      </c>
      <c r="F139" s="45">
        <f t="shared" si="26"/>
        <v>115.92561906267325</v>
      </c>
    </row>
    <row r="140" spans="1:6" ht="12.75" customHeight="1" x14ac:dyDescent="0.2">
      <c r="A140" s="63">
        <v>68</v>
      </c>
      <c r="B140" s="65" t="s">
        <v>283</v>
      </c>
      <c r="C140" s="247" t="s">
        <v>284</v>
      </c>
      <c r="D140" s="60">
        <f t="shared" ref="D140:E140" si="28">D141+D151</f>
        <v>917.45</v>
      </c>
      <c r="E140" s="60">
        <f t="shared" si="28"/>
        <v>2522.9499999999998</v>
      </c>
      <c r="F140" s="45">
        <f t="shared" si="26"/>
        <v>274.99591258379201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917.45</v>
      </c>
      <c r="E151" s="194">
        <v>2522.9499999999998</v>
      </c>
      <c r="F151" s="45">
        <f t="shared" si="26"/>
        <v>274.99591258379201</v>
      </c>
    </row>
    <row r="152" spans="1:6" ht="12.75" customHeight="1" x14ac:dyDescent="0.2">
      <c r="A152" s="63">
        <v>3</v>
      </c>
      <c r="B152" s="64" t="s">
        <v>307</v>
      </c>
      <c r="C152" s="247" t="s">
        <v>13</v>
      </c>
      <c r="D152" s="60">
        <f>D153+D164+D202+D221+D230+D262+D273</f>
        <v>33141144.899999999</v>
      </c>
      <c r="E152" s="60">
        <f>E153+E164+E202+E221+E230+E262+E273</f>
        <v>35571961.409999996</v>
      </c>
      <c r="F152" s="45">
        <f t="shared" si="26"/>
        <v>107.33473909044102</v>
      </c>
    </row>
    <row r="153" spans="1:6" ht="12.75" customHeight="1" x14ac:dyDescent="0.2">
      <c r="A153" s="63">
        <v>31</v>
      </c>
      <c r="B153" s="64" t="s">
        <v>308</v>
      </c>
      <c r="C153" s="247" t="s">
        <v>3</v>
      </c>
      <c r="D153" s="60">
        <f t="shared" ref="D153:E153" si="30">D154+D159+D160</f>
        <v>25808339.389999997</v>
      </c>
      <c r="E153" s="60">
        <f t="shared" si="30"/>
        <v>27428290.299999997</v>
      </c>
      <c r="F153" s="45">
        <f t="shared" si="26"/>
        <v>106.27685061607524</v>
      </c>
    </row>
    <row r="154" spans="1:6" ht="12.75" customHeight="1" x14ac:dyDescent="0.2">
      <c r="A154" s="63">
        <v>311</v>
      </c>
      <c r="B154" s="64" t="s">
        <v>309</v>
      </c>
      <c r="C154" s="247" t="s">
        <v>310</v>
      </c>
      <c r="D154" s="60">
        <f t="shared" ref="D154:E154" si="31">SUM(D155:D158)</f>
        <v>21777424.319999997</v>
      </c>
      <c r="E154" s="60">
        <f t="shared" si="31"/>
        <v>23111349.609999999</v>
      </c>
      <c r="F154" s="45">
        <f t="shared" si="26"/>
        <v>106.12526656228556</v>
      </c>
    </row>
    <row r="155" spans="1:6" ht="12.75" customHeight="1" x14ac:dyDescent="0.2">
      <c r="A155" s="63">
        <v>3111</v>
      </c>
      <c r="B155" s="64" t="s">
        <v>311</v>
      </c>
      <c r="C155" s="247" t="s">
        <v>312</v>
      </c>
      <c r="D155" s="194">
        <v>21421522.609999999</v>
      </c>
      <c r="E155" s="194">
        <v>22861606.73</v>
      </c>
      <c r="F155" s="45">
        <f t="shared" si="26"/>
        <v>106.7226039260521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195832.58</v>
      </c>
      <c r="E157" s="194">
        <v>249742.88</v>
      </c>
      <c r="F157" s="45">
        <f t="shared" si="26"/>
        <v>127.52876972769292</v>
      </c>
    </row>
    <row r="158" spans="1:6" ht="12.75" customHeight="1" x14ac:dyDescent="0.2">
      <c r="A158" s="63">
        <v>3114</v>
      </c>
      <c r="B158" s="65" t="s">
        <v>317</v>
      </c>
      <c r="C158" s="247" t="s">
        <v>318</v>
      </c>
      <c r="D158" s="194">
        <v>160069.13</v>
      </c>
      <c r="E158" s="194"/>
      <c r="F158" s="45">
        <f t="shared" si="26"/>
        <v>0</v>
      </c>
    </row>
    <row r="159" spans="1:6" ht="12.75" customHeight="1" x14ac:dyDescent="0.2">
      <c r="A159" s="63">
        <v>312</v>
      </c>
      <c r="B159" s="65" t="s">
        <v>319</v>
      </c>
      <c r="C159" s="247" t="s">
        <v>320</v>
      </c>
      <c r="D159" s="194">
        <v>734909.97</v>
      </c>
      <c r="E159" s="194">
        <v>720925.52</v>
      </c>
      <c r="F159" s="45">
        <f t="shared" si="26"/>
        <v>98.09712065819437</v>
      </c>
    </row>
    <row r="160" spans="1:6" ht="12.75" customHeight="1" x14ac:dyDescent="0.2">
      <c r="A160" s="63">
        <v>313</v>
      </c>
      <c r="B160" s="65" t="s">
        <v>321</v>
      </c>
      <c r="C160" s="247" t="s">
        <v>322</v>
      </c>
      <c r="D160" s="60">
        <f t="shared" ref="D160:E160" si="32">SUM(D161:D163)</f>
        <v>3296005.1</v>
      </c>
      <c r="E160" s="60">
        <f t="shared" si="32"/>
        <v>3596015.17</v>
      </c>
      <c r="F160" s="45">
        <f t="shared" si="26"/>
        <v>109.10223318525811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3295568.13</v>
      </c>
      <c r="E162" s="194">
        <v>3595992.89</v>
      </c>
      <c r="F162" s="45">
        <f t="shared" si="26"/>
        <v>109.11602334253669</v>
      </c>
    </row>
    <row r="163" spans="1:6" ht="12.75" customHeight="1" x14ac:dyDescent="0.2">
      <c r="A163" s="63">
        <v>3133</v>
      </c>
      <c r="B163" s="64" t="s">
        <v>327</v>
      </c>
      <c r="C163" s="247" t="s">
        <v>328</v>
      </c>
      <c r="D163" s="194">
        <v>436.97</v>
      </c>
      <c r="E163" s="194">
        <v>22.28</v>
      </c>
      <c r="F163" s="45">
        <f t="shared" si="26"/>
        <v>5.0987481978167839</v>
      </c>
    </row>
    <row r="164" spans="1:6" ht="12.75" customHeight="1" x14ac:dyDescent="0.2">
      <c r="A164" s="70">
        <v>32</v>
      </c>
      <c r="B164" s="65" t="s">
        <v>329</v>
      </c>
      <c r="C164" s="247" t="s">
        <v>330</v>
      </c>
      <c r="D164" s="60">
        <f>D165+D170+D178+D188+D189+D194</f>
        <v>7298421.8300000001</v>
      </c>
      <c r="E164" s="60">
        <f>E165+E170+E178+E188+E189+E194</f>
        <v>8120404.0800000001</v>
      </c>
      <c r="F164" s="45">
        <f t="shared" si="26"/>
        <v>111.26246562813429</v>
      </c>
    </row>
    <row r="165" spans="1:6" ht="12.75" customHeight="1" x14ac:dyDescent="0.2">
      <c r="A165" s="63">
        <v>321</v>
      </c>
      <c r="B165" s="64" t="s">
        <v>331</v>
      </c>
      <c r="C165" s="247" t="s">
        <v>332</v>
      </c>
      <c r="D165" s="60">
        <f t="shared" ref="D165:E165" si="33">SUM(D166:D169)</f>
        <v>763244.31</v>
      </c>
      <c r="E165" s="60">
        <f t="shared" si="33"/>
        <v>851199.77</v>
      </c>
      <c r="F165" s="45">
        <f t="shared" si="26"/>
        <v>111.52389331274541</v>
      </c>
    </row>
    <row r="166" spans="1:6" ht="12.75" customHeight="1" x14ac:dyDescent="0.2">
      <c r="A166" s="63">
        <v>3211</v>
      </c>
      <c r="B166" s="64" t="s">
        <v>333</v>
      </c>
      <c r="C166" s="247" t="s">
        <v>334</v>
      </c>
      <c r="D166" s="194">
        <v>34573.15</v>
      </c>
      <c r="E166" s="194">
        <v>25523.79</v>
      </c>
      <c r="F166" s="45">
        <f t="shared" si="26"/>
        <v>73.825468607864778</v>
      </c>
    </row>
    <row r="167" spans="1:6" ht="12.75" customHeight="1" x14ac:dyDescent="0.2">
      <c r="A167" s="63">
        <v>3212</v>
      </c>
      <c r="B167" s="64" t="s">
        <v>335</v>
      </c>
      <c r="C167" s="247" t="s">
        <v>336</v>
      </c>
      <c r="D167" s="194">
        <v>588869.42000000004</v>
      </c>
      <c r="E167" s="194">
        <v>611778.18000000005</v>
      </c>
      <c r="F167" s="45">
        <f t="shared" si="26"/>
        <v>103.89029540708702</v>
      </c>
    </row>
    <row r="168" spans="1:6" ht="12.75" customHeight="1" x14ac:dyDescent="0.2">
      <c r="A168" s="63">
        <v>3213</v>
      </c>
      <c r="B168" s="64" t="s">
        <v>337</v>
      </c>
      <c r="C168" s="247" t="s">
        <v>338</v>
      </c>
      <c r="D168" s="194">
        <v>55688.57</v>
      </c>
      <c r="E168" s="194">
        <v>130706.71</v>
      </c>
      <c r="F168" s="45">
        <f t="shared" si="26"/>
        <v>234.71012094582426</v>
      </c>
    </row>
    <row r="169" spans="1:6" ht="12.75" customHeight="1" x14ac:dyDescent="0.2">
      <c r="A169" s="63">
        <v>3214</v>
      </c>
      <c r="B169" s="64" t="s">
        <v>339</v>
      </c>
      <c r="C169" s="247" t="s">
        <v>340</v>
      </c>
      <c r="D169" s="194">
        <v>84113.17</v>
      </c>
      <c r="E169" s="194">
        <v>83191.09</v>
      </c>
      <c r="F169" s="45">
        <f t="shared" si="26"/>
        <v>98.903762633128679</v>
      </c>
    </row>
    <row r="170" spans="1:6" ht="12.75" customHeight="1" x14ac:dyDescent="0.2">
      <c r="A170" s="63">
        <v>322</v>
      </c>
      <c r="B170" s="64" t="s">
        <v>341</v>
      </c>
      <c r="C170" s="247" t="s">
        <v>342</v>
      </c>
      <c r="D170" s="60">
        <f t="shared" ref="D170:E170" si="34">SUM(D171:D177)</f>
        <v>2937098</v>
      </c>
      <c r="E170" s="60">
        <f t="shared" si="34"/>
        <v>951067.86</v>
      </c>
      <c r="F170" s="45">
        <f t="shared" si="26"/>
        <v>32.381209615749967</v>
      </c>
    </row>
    <row r="171" spans="1:6" ht="12.75" customHeight="1" x14ac:dyDescent="0.2">
      <c r="A171" s="63">
        <v>3221</v>
      </c>
      <c r="B171" s="64" t="s">
        <v>343</v>
      </c>
      <c r="C171" s="247" t="s">
        <v>344</v>
      </c>
      <c r="D171" s="194">
        <v>127074.04</v>
      </c>
      <c r="E171" s="194">
        <v>132016.76999999999</v>
      </c>
      <c r="F171" s="45">
        <f t="shared" si="26"/>
        <v>103.88964575297992</v>
      </c>
    </row>
    <row r="172" spans="1:6" ht="12.75" customHeight="1" x14ac:dyDescent="0.2">
      <c r="A172" s="63">
        <v>3222</v>
      </c>
      <c r="B172" s="64" t="s">
        <v>345</v>
      </c>
      <c r="C172" s="247" t="s">
        <v>346</v>
      </c>
      <c r="D172" s="194">
        <v>1896322.66</v>
      </c>
      <c r="E172" s="194">
        <v>12343</v>
      </c>
      <c r="F172" s="45">
        <f t="shared" si="26"/>
        <v>0.65089134145557281</v>
      </c>
    </row>
    <row r="173" spans="1:6" ht="12.75" customHeight="1" x14ac:dyDescent="0.2">
      <c r="A173" s="63">
        <v>3223</v>
      </c>
      <c r="B173" s="65" t="s">
        <v>347</v>
      </c>
      <c r="C173" s="247" t="s">
        <v>348</v>
      </c>
      <c r="D173" s="194">
        <v>748787.61</v>
      </c>
      <c r="E173" s="194">
        <v>708810.86</v>
      </c>
      <c r="F173" s="45">
        <f t="shared" si="26"/>
        <v>94.661136286696831</v>
      </c>
    </row>
    <row r="174" spans="1:6" ht="12.75" customHeight="1" x14ac:dyDescent="0.2">
      <c r="A174" s="63">
        <v>3224</v>
      </c>
      <c r="B174" s="65" t="s">
        <v>349</v>
      </c>
      <c r="C174" s="247" t="s">
        <v>350</v>
      </c>
      <c r="D174" s="194">
        <v>34219.25</v>
      </c>
      <c r="E174" s="194">
        <v>31028.95</v>
      </c>
      <c r="F174" s="45">
        <f t="shared" si="26"/>
        <v>90.676885086610611</v>
      </c>
    </row>
    <row r="175" spans="1:6" ht="12.75" customHeight="1" x14ac:dyDescent="0.2">
      <c r="A175" s="63">
        <v>3225</v>
      </c>
      <c r="B175" s="65" t="s">
        <v>351</v>
      </c>
      <c r="C175" s="247" t="s">
        <v>352</v>
      </c>
      <c r="D175" s="194">
        <v>59024.44</v>
      </c>
      <c r="E175" s="194">
        <v>49059.43</v>
      </c>
      <c r="F175" s="45">
        <f t="shared" si="26"/>
        <v>83.117146050009111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71670</v>
      </c>
      <c r="E177" s="194">
        <v>17808.849999999999</v>
      </c>
      <c r="F177" s="45">
        <f t="shared" si="26"/>
        <v>24.848402399888375</v>
      </c>
    </row>
    <row r="178" spans="1:6" ht="12.75" customHeight="1" x14ac:dyDescent="0.2">
      <c r="A178" s="63">
        <v>323</v>
      </c>
      <c r="B178" s="65" t="s">
        <v>357</v>
      </c>
      <c r="C178" s="247" t="s">
        <v>358</v>
      </c>
      <c r="D178" s="60">
        <f t="shared" ref="D178:E178" si="35">SUM(D179:D187)</f>
        <v>3370015.01</v>
      </c>
      <c r="E178" s="60">
        <f t="shared" si="35"/>
        <v>4103353.79</v>
      </c>
      <c r="F178" s="45">
        <f t="shared" si="26"/>
        <v>121.76069773647686</v>
      </c>
    </row>
    <row r="179" spans="1:6" ht="12.75" customHeight="1" x14ac:dyDescent="0.2">
      <c r="A179" s="63">
        <v>3231</v>
      </c>
      <c r="B179" s="65" t="s">
        <v>359</v>
      </c>
      <c r="C179" s="247" t="s">
        <v>360</v>
      </c>
      <c r="D179" s="194">
        <v>157347.84</v>
      </c>
      <c r="E179" s="194">
        <v>165860.22</v>
      </c>
      <c r="F179" s="45">
        <f t="shared" si="26"/>
        <v>105.40991220470519</v>
      </c>
    </row>
    <row r="180" spans="1:6" ht="12.75" customHeight="1" x14ac:dyDescent="0.2">
      <c r="A180" s="63">
        <v>3232</v>
      </c>
      <c r="B180" s="65" t="s">
        <v>361</v>
      </c>
      <c r="C180" s="247" t="s">
        <v>362</v>
      </c>
      <c r="D180" s="194">
        <v>998929.62</v>
      </c>
      <c r="E180" s="194">
        <v>1525824.31</v>
      </c>
      <c r="F180" s="45">
        <f t="shared" si="26"/>
        <v>152.74592718554086</v>
      </c>
    </row>
    <row r="181" spans="1:6" ht="12.75" customHeight="1" x14ac:dyDescent="0.2">
      <c r="A181" s="63">
        <v>3233</v>
      </c>
      <c r="B181" s="65" t="s">
        <v>363</v>
      </c>
      <c r="C181" s="247" t="s">
        <v>364</v>
      </c>
      <c r="D181" s="194">
        <v>6032.21</v>
      </c>
      <c r="E181" s="194">
        <v>14024.68</v>
      </c>
      <c r="F181" s="45">
        <f t="shared" si="26"/>
        <v>232.49654769976507</v>
      </c>
    </row>
    <row r="182" spans="1:6" ht="12.75" customHeight="1" x14ac:dyDescent="0.2">
      <c r="A182" s="63">
        <v>3234</v>
      </c>
      <c r="B182" s="65" t="s">
        <v>365</v>
      </c>
      <c r="C182" s="247" t="s">
        <v>366</v>
      </c>
      <c r="D182" s="194">
        <v>414836.06</v>
      </c>
      <c r="E182" s="194">
        <v>424071.16</v>
      </c>
      <c r="F182" s="45">
        <f t="shared" si="26"/>
        <v>102.2262047325394</v>
      </c>
    </row>
    <row r="183" spans="1:6" ht="12.75" customHeight="1" x14ac:dyDescent="0.2">
      <c r="A183" s="63">
        <v>3235</v>
      </c>
      <c r="B183" s="64" t="s">
        <v>367</v>
      </c>
      <c r="C183" s="247" t="s">
        <v>368</v>
      </c>
      <c r="D183" s="194">
        <v>325332.05</v>
      </c>
      <c r="E183" s="194">
        <v>254802.55</v>
      </c>
      <c r="F183" s="45">
        <f t="shared" si="26"/>
        <v>78.32076489236151</v>
      </c>
    </row>
    <row r="184" spans="1:6" ht="12.75" customHeight="1" x14ac:dyDescent="0.2">
      <c r="A184" s="63">
        <v>3236</v>
      </c>
      <c r="B184" s="64" t="s">
        <v>369</v>
      </c>
      <c r="C184" s="247" t="s">
        <v>370</v>
      </c>
      <c r="D184" s="194">
        <v>487404.04</v>
      </c>
      <c r="E184" s="194">
        <v>601123.30000000005</v>
      </c>
      <c r="F184" s="45">
        <f t="shared" si="26"/>
        <v>123.33162031237985</v>
      </c>
    </row>
    <row r="185" spans="1:6" ht="12.75" customHeight="1" x14ac:dyDescent="0.2">
      <c r="A185" s="63">
        <v>3237</v>
      </c>
      <c r="B185" s="64" t="s">
        <v>371</v>
      </c>
      <c r="C185" s="247" t="s">
        <v>372</v>
      </c>
      <c r="D185" s="194">
        <v>138336.31</v>
      </c>
      <c r="E185" s="194">
        <v>235613.27</v>
      </c>
      <c r="F185" s="45">
        <f t="shared" si="26"/>
        <v>170.3191808426869</v>
      </c>
    </row>
    <row r="186" spans="1:6" ht="12.75" customHeight="1" x14ac:dyDescent="0.2">
      <c r="A186" s="63">
        <v>3238</v>
      </c>
      <c r="B186" s="64" t="s">
        <v>373</v>
      </c>
      <c r="C186" s="247" t="s">
        <v>374</v>
      </c>
      <c r="D186" s="194">
        <v>212493.18</v>
      </c>
      <c r="E186" s="194">
        <v>229904.77</v>
      </c>
      <c r="F186" s="45">
        <f t="shared" si="26"/>
        <v>108.19395238943667</v>
      </c>
    </row>
    <row r="187" spans="1:6" ht="12.75" customHeight="1" x14ac:dyDescent="0.2">
      <c r="A187" s="63">
        <v>3239</v>
      </c>
      <c r="B187" s="64" t="s">
        <v>375</v>
      </c>
      <c r="C187" s="247" t="s">
        <v>376</v>
      </c>
      <c r="D187" s="194">
        <v>629303.69999999995</v>
      </c>
      <c r="E187" s="194">
        <v>652129.53</v>
      </c>
      <c r="F187" s="45">
        <f t="shared" si="26"/>
        <v>103.62715649057841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2047140.01</v>
      </c>
      <c r="F189" s="45" t="str">
        <f>IF(D189&lt;&gt;0,IF(E189/D189&gt;=100,"&gt;&gt;100",E189/D189*100),"-")</f>
        <v>-</v>
      </c>
    </row>
    <row r="190" spans="1:6" ht="12.75" customHeight="1" x14ac:dyDescent="0.2">
      <c r="A190" s="70" t="s">
        <v>381</v>
      </c>
      <c r="B190" s="65" t="s">
        <v>382</v>
      </c>
      <c r="C190" s="277" t="s">
        <v>381</v>
      </c>
      <c r="D190" s="192">
        <v>0</v>
      </c>
      <c r="E190" s="192">
        <v>2047140.01</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228064.51</v>
      </c>
      <c r="E194" s="60">
        <f t="shared" si="36"/>
        <v>167642.64999999997</v>
      </c>
      <c r="F194" s="45">
        <f t="shared" si="26"/>
        <v>73.506680193248812</v>
      </c>
    </row>
    <row r="195" spans="1:6" ht="12.75" customHeight="1" x14ac:dyDescent="0.2">
      <c r="A195" s="63">
        <v>3291</v>
      </c>
      <c r="B195" s="183" t="s">
        <v>391</v>
      </c>
      <c r="C195" s="247" t="s">
        <v>392</v>
      </c>
      <c r="D195" s="194">
        <v>8386.41</v>
      </c>
      <c r="E195" s="194">
        <v>8103.44</v>
      </c>
      <c r="F195" s="45">
        <f t="shared" si="26"/>
        <v>96.625850632153686</v>
      </c>
    </row>
    <row r="196" spans="1:6" ht="12.75" customHeight="1" x14ac:dyDescent="0.2">
      <c r="A196" s="63">
        <v>3292</v>
      </c>
      <c r="B196" s="64" t="s">
        <v>393</v>
      </c>
      <c r="C196" s="247" t="s">
        <v>394</v>
      </c>
      <c r="D196" s="194">
        <v>93947.8</v>
      </c>
      <c r="E196" s="194">
        <v>69359.899999999994</v>
      </c>
      <c r="F196" s="45">
        <f t="shared" si="26"/>
        <v>73.828125831578802</v>
      </c>
    </row>
    <row r="197" spans="1:6" ht="12.75" customHeight="1" x14ac:dyDescent="0.2">
      <c r="A197" s="63">
        <v>3293</v>
      </c>
      <c r="B197" s="64" t="s">
        <v>395</v>
      </c>
      <c r="C197" s="247" t="s">
        <v>396</v>
      </c>
      <c r="D197" s="194">
        <v>8672.5300000000007</v>
      </c>
      <c r="E197" s="194">
        <v>4487.3100000000004</v>
      </c>
      <c r="F197" s="45">
        <f t="shared" si="26"/>
        <v>51.741648630791701</v>
      </c>
    </row>
    <row r="198" spans="1:6" ht="12.75" customHeight="1" x14ac:dyDescent="0.2">
      <c r="A198" s="63">
        <v>3294</v>
      </c>
      <c r="B198" s="64" t="s">
        <v>397</v>
      </c>
      <c r="C198" s="247" t="s">
        <v>398</v>
      </c>
      <c r="D198" s="194">
        <v>9055.48</v>
      </c>
      <c r="E198" s="194">
        <v>8895</v>
      </c>
      <c r="F198" s="45">
        <f t="shared" si="26"/>
        <v>98.227813434517003</v>
      </c>
    </row>
    <row r="199" spans="1:6" ht="12.75" customHeight="1" x14ac:dyDescent="0.2">
      <c r="A199" s="63">
        <v>3295</v>
      </c>
      <c r="B199" s="64" t="s">
        <v>399</v>
      </c>
      <c r="C199" s="247" t="s">
        <v>400</v>
      </c>
      <c r="D199" s="194">
        <v>21319.73</v>
      </c>
      <c r="E199" s="194">
        <v>11970.71</v>
      </c>
      <c r="F199" s="45">
        <f t="shared" si="26"/>
        <v>56.148506571143251</v>
      </c>
    </row>
    <row r="200" spans="1:6" ht="12.75" customHeight="1" x14ac:dyDescent="0.2">
      <c r="A200" s="63" t="s">
        <v>401</v>
      </c>
      <c r="B200" s="64" t="s">
        <v>402</v>
      </c>
      <c r="C200" s="247" t="s">
        <v>401</v>
      </c>
      <c r="D200" s="194">
        <v>23608.01</v>
      </c>
      <c r="E200" s="194">
        <v>2823.12</v>
      </c>
      <c r="F200" s="45">
        <f t="shared" si="26"/>
        <v>11.958314148460628</v>
      </c>
    </row>
    <row r="201" spans="1:6" ht="12.75" customHeight="1" x14ac:dyDescent="0.2">
      <c r="A201" s="63">
        <v>3299</v>
      </c>
      <c r="B201" s="64" t="s">
        <v>403</v>
      </c>
      <c r="C201" s="247" t="s">
        <v>404</v>
      </c>
      <c r="D201" s="194">
        <v>63074.55</v>
      </c>
      <c r="E201" s="194">
        <v>62003.17</v>
      </c>
      <c r="F201" s="45">
        <f t="shared" si="26"/>
        <v>98.301406827317834</v>
      </c>
    </row>
    <row r="202" spans="1:6" ht="12.75" customHeight="1" x14ac:dyDescent="0.2">
      <c r="A202" s="63">
        <v>34</v>
      </c>
      <c r="B202" s="183" t="s">
        <v>405</v>
      </c>
      <c r="C202" s="247" t="s">
        <v>406</v>
      </c>
      <c r="D202" s="60">
        <f t="shared" ref="D202:E202" si="37">D203+D208+D216</f>
        <v>31347.019999999997</v>
      </c>
      <c r="E202" s="60">
        <f t="shared" si="37"/>
        <v>21232.58</v>
      </c>
      <c r="F202" s="45">
        <f t="shared" si="26"/>
        <v>67.733966418498483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9208.31</v>
      </c>
      <c r="E208" s="60">
        <f t="shared" si="39"/>
        <v>6035.6</v>
      </c>
      <c r="F208" s="45">
        <f t="shared" si="26"/>
        <v>65.545143462806976</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9208.31</v>
      </c>
      <c r="E211" s="194">
        <v>6035.6</v>
      </c>
      <c r="F211" s="45">
        <f t="shared" si="26"/>
        <v>65.545143462806976</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22138.71</v>
      </c>
      <c r="E216" s="60">
        <f t="shared" si="40"/>
        <v>15196.98</v>
      </c>
      <c r="F216" s="45">
        <f t="shared" si="26"/>
        <v>68.644379008533022</v>
      </c>
    </row>
    <row r="217" spans="1:6" ht="12.75" customHeight="1" x14ac:dyDescent="0.2">
      <c r="A217" s="63">
        <v>3431</v>
      </c>
      <c r="B217" s="182" t="s">
        <v>435</v>
      </c>
      <c r="C217" s="247" t="s">
        <v>436</v>
      </c>
      <c r="D217" s="194">
        <v>7119.75</v>
      </c>
      <c r="E217" s="194">
        <v>7817.52</v>
      </c>
      <c r="F217" s="45">
        <f t="shared" si="26"/>
        <v>109.80048456757612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15018.96</v>
      </c>
      <c r="E219" s="194">
        <v>7379.46</v>
      </c>
      <c r="F219" s="45">
        <f t="shared" si="26"/>
        <v>49.134294252065388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3036.66</v>
      </c>
      <c r="E273" s="60">
        <f t="shared" si="60"/>
        <v>2034.4499999999998</v>
      </c>
      <c r="F273" s="45">
        <f t="shared" ref="F273:F277" si="61">IF(D273&lt;&gt;0,IF(E273/D273&gt;=100,"&gt;&gt;100",E273/D273*100),"-")</f>
        <v>66.996305151054116</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3036.66</v>
      </c>
      <c r="E283" s="60">
        <f t="shared" si="65"/>
        <v>2034.4499999999998</v>
      </c>
      <c r="F283" s="45">
        <f t="shared" ref="F283:F294" si="66">IF(D283&lt;&gt;0,IF(E283/D283&gt;=100,"&gt;&gt;100",E283/D283*100),"-")</f>
        <v>66.996305151054116</v>
      </c>
    </row>
    <row r="284" spans="1:6" ht="12.75" customHeight="1" x14ac:dyDescent="0.2">
      <c r="A284" s="63">
        <v>3831</v>
      </c>
      <c r="B284" s="64" t="s">
        <v>560</v>
      </c>
      <c r="C284" s="247" t="s">
        <v>561</v>
      </c>
      <c r="D284" s="194">
        <v>2043.33</v>
      </c>
      <c r="E284" s="194">
        <v>1306.1199999999999</v>
      </c>
      <c r="F284" s="45">
        <f t="shared" si="66"/>
        <v>63.921148321612264</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993.33</v>
      </c>
      <c r="E288" s="194">
        <v>728.33</v>
      </c>
      <c r="F288" s="45">
        <f t="shared" si="66"/>
        <v>73.322058127711841</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33141144.899999999</v>
      </c>
      <c r="E299" s="60">
        <f>E152-E297+E298</f>
        <v>35571961.409999996</v>
      </c>
      <c r="F299" s="45">
        <f t="shared" si="68"/>
        <v>107.33473909044102</v>
      </c>
    </row>
    <row r="300" spans="1:6" ht="12.75" customHeight="1" x14ac:dyDescent="0.2">
      <c r="A300" s="63" t="s">
        <v>581</v>
      </c>
      <c r="B300" s="64" t="s">
        <v>592</v>
      </c>
      <c r="C300" s="247" t="s">
        <v>593</v>
      </c>
      <c r="D300" s="60">
        <f>IF(D6&gt;=D299,D6-D299,0)</f>
        <v>1170241.2299999967</v>
      </c>
      <c r="E300" s="60">
        <f>IF(E6&gt;=E299,E6-E299,0)</f>
        <v>4920421.8000000119</v>
      </c>
      <c r="F300" s="45">
        <f t="shared" si="68"/>
        <v>420.46218111799271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864980.85</v>
      </c>
      <c r="E302" s="194">
        <v>981400.31</v>
      </c>
      <c r="F302" s="45">
        <f t="shared" si="68"/>
        <v>113.45919507928993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2673351.13</v>
      </c>
      <c r="E304" s="194">
        <v>4616398.1399999997</v>
      </c>
      <c r="F304" s="45">
        <f t="shared" si="68"/>
        <v>172.68207263143918</v>
      </c>
    </row>
    <row r="305" spans="1:6" ht="12" x14ac:dyDescent="0.2">
      <c r="A305" s="63">
        <v>9661</v>
      </c>
      <c r="B305" s="220" t="s">
        <v>602</v>
      </c>
      <c r="C305" s="247" t="s">
        <v>603</v>
      </c>
      <c r="D305" s="194">
        <v>248507.31</v>
      </c>
      <c r="E305" s="194">
        <v>212399.43</v>
      </c>
      <c r="F305" s="45">
        <f t="shared" si="68"/>
        <v>85.470093414958299</v>
      </c>
    </row>
    <row r="306" spans="1:6" ht="12.75" customHeight="1" x14ac:dyDescent="0.2">
      <c r="A306" s="249" t="s">
        <v>604</v>
      </c>
      <c r="B306" s="184" t="s">
        <v>605</v>
      </c>
      <c r="C306" s="250" t="s">
        <v>604</v>
      </c>
      <c r="D306" s="196">
        <v>1959611.23</v>
      </c>
      <c r="E306" s="196">
        <v>3797071.27</v>
      </c>
      <c r="F306" s="61">
        <f t="shared" si="68"/>
        <v>193.76656001302871</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905.36</v>
      </c>
      <c r="E308" s="60">
        <f t="shared" si="71"/>
        <v>686.69</v>
      </c>
      <c r="F308" s="45">
        <f t="shared" ref="F308:F428" si="72">IF(D308&lt;&gt;0,IF(E308/D308&gt;=100,"&gt;&gt;100",E308/D308*100),"-")</f>
        <v>75.847176813643188</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905.36</v>
      </c>
      <c r="E321" s="60">
        <f t="shared" si="76"/>
        <v>686.69</v>
      </c>
      <c r="F321" s="45">
        <f t="shared" si="72"/>
        <v>75.847176813643188</v>
      </c>
    </row>
    <row r="322" spans="1:6" ht="12.75" customHeight="1" x14ac:dyDescent="0.2">
      <c r="A322" s="63">
        <v>721</v>
      </c>
      <c r="B322" s="64" t="s">
        <v>635</v>
      </c>
      <c r="C322" s="247" t="s">
        <v>636</v>
      </c>
      <c r="D322" s="60">
        <f t="shared" ref="D322:E322" si="77">SUM(D323:D326)</f>
        <v>905.36</v>
      </c>
      <c r="E322" s="60">
        <f t="shared" si="77"/>
        <v>206.69</v>
      </c>
      <c r="F322" s="45">
        <f t="shared" si="72"/>
        <v>22.829592648228328</v>
      </c>
    </row>
    <row r="323" spans="1:6" ht="12.75" customHeight="1" x14ac:dyDescent="0.2">
      <c r="A323" s="63">
        <v>7211</v>
      </c>
      <c r="B323" s="64" t="s">
        <v>637</v>
      </c>
      <c r="C323" s="247" t="s">
        <v>638</v>
      </c>
      <c r="D323" s="194">
        <v>905.36</v>
      </c>
      <c r="E323" s="194">
        <v>206.69</v>
      </c>
      <c r="F323" s="45">
        <f t="shared" si="72"/>
        <v>22.829592648228328</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480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480</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1656618.5</v>
      </c>
      <c r="E360" s="60">
        <f t="shared" si="86"/>
        <v>2965598.34</v>
      </c>
      <c r="F360" s="45">
        <f t="shared" si="72"/>
        <v>179.01516492783341</v>
      </c>
    </row>
    <row r="361" spans="1:6" ht="12.75" customHeight="1" x14ac:dyDescent="0.2">
      <c r="A361" s="63">
        <v>41</v>
      </c>
      <c r="B361" s="64" t="s">
        <v>713</v>
      </c>
      <c r="C361" s="247" t="s">
        <v>714</v>
      </c>
      <c r="D361" s="60">
        <f t="shared" ref="D361:E361" si="87">D362+D366</f>
        <v>21410.05</v>
      </c>
      <c r="E361" s="60">
        <f t="shared" si="87"/>
        <v>4935.2</v>
      </c>
      <c r="F361" s="45">
        <f t="shared" si="72"/>
        <v>23.050856957363479</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21410.05</v>
      </c>
      <c r="E366" s="60">
        <f t="shared" si="89"/>
        <v>4935.2</v>
      </c>
      <c r="F366" s="45">
        <f t="shared" si="72"/>
        <v>23.050856957363479</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21410.05</v>
      </c>
      <c r="E369" s="194">
        <v>4935.2</v>
      </c>
      <c r="F369" s="45">
        <f t="shared" si="72"/>
        <v>23.050856957363479</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1475343.34</v>
      </c>
      <c r="E373" s="60">
        <f t="shared" si="90"/>
        <v>670892.73</v>
      </c>
      <c r="F373" s="45">
        <f t="shared" si="72"/>
        <v>45.473667844665904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974457.74</v>
      </c>
      <c r="E379" s="60">
        <f t="shared" si="92"/>
        <v>599357.79999999993</v>
      </c>
      <c r="F379" s="45">
        <f t="shared" si="72"/>
        <v>61.506802747546544</v>
      </c>
    </row>
    <row r="380" spans="1:6" ht="12.75" customHeight="1" x14ac:dyDescent="0.2">
      <c r="A380" s="63">
        <v>4221</v>
      </c>
      <c r="B380" s="64" t="s">
        <v>647</v>
      </c>
      <c r="C380" s="247" t="s">
        <v>739</v>
      </c>
      <c r="D380" s="194">
        <v>229946.31</v>
      </c>
      <c r="E380" s="194">
        <v>114244.23</v>
      </c>
      <c r="F380" s="45">
        <f t="shared" si="72"/>
        <v>49.68300208861799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30478.31</v>
      </c>
      <c r="E382" s="194">
        <v>45515.44</v>
      </c>
      <c r="F382" s="45">
        <f t="shared" si="72"/>
        <v>149.33715156778706</v>
      </c>
    </row>
    <row r="383" spans="1:6" ht="12.75" customHeight="1" x14ac:dyDescent="0.2">
      <c r="A383" s="63">
        <v>4224</v>
      </c>
      <c r="B383" s="64" t="s">
        <v>653</v>
      </c>
      <c r="C383" s="247" t="s">
        <v>743</v>
      </c>
      <c r="D383" s="194">
        <v>711803.11</v>
      </c>
      <c r="E383" s="194">
        <v>437612.97</v>
      </c>
      <c r="F383" s="45">
        <f t="shared" si="72"/>
        <v>61.479496767020301</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2230.0100000000002</v>
      </c>
      <c r="E386" s="194">
        <v>1985.16</v>
      </c>
      <c r="F386" s="45">
        <f t="shared" si="72"/>
        <v>89.020228608840313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302750.88</v>
      </c>
      <c r="E388" s="60">
        <f t="shared" si="93"/>
        <v>66822.929999999993</v>
      </c>
      <c r="F388" s="45">
        <f t="shared" si="72"/>
        <v>22.071919328525151</v>
      </c>
    </row>
    <row r="389" spans="1:6" ht="12.75" customHeight="1" x14ac:dyDescent="0.2">
      <c r="A389" s="63">
        <v>4231</v>
      </c>
      <c r="B389" s="64" t="s">
        <v>665</v>
      </c>
      <c r="C389" s="247" t="s">
        <v>750</v>
      </c>
      <c r="D389" s="194">
        <v>302750.88</v>
      </c>
      <c r="E389" s="194">
        <v>66822.929999999993</v>
      </c>
      <c r="F389" s="45">
        <f t="shared" si="72"/>
        <v>22.071919328525151</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198134.72</v>
      </c>
      <c r="E401" s="60">
        <f t="shared" si="96"/>
        <v>4712</v>
      </c>
      <c r="F401" s="45">
        <f t="shared" si="72"/>
        <v>2.3781798566147314</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1968.12</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196166.6</v>
      </c>
      <c r="E405" s="194">
        <v>4712</v>
      </c>
      <c r="F405" s="45">
        <f t="shared" si="72"/>
        <v>2.4020398987391332</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159865.10999999999</v>
      </c>
      <c r="E412" s="60">
        <f t="shared" si="100"/>
        <v>2289770.41</v>
      </c>
      <c r="F412" s="45">
        <f t="shared" si="72"/>
        <v>1432.3140365023989</v>
      </c>
    </row>
    <row r="413" spans="1:6" ht="12.75" customHeight="1" x14ac:dyDescent="0.2">
      <c r="A413" s="63">
        <v>451</v>
      </c>
      <c r="B413" s="64" t="s">
        <v>784</v>
      </c>
      <c r="C413" s="247" t="s">
        <v>785</v>
      </c>
      <c r="D413" s="194">
        <v>159865.10999999999</v>
      </c>
      <c r="E413" s="194">
        <v>2289770.41</v>
      </c>
      <c r="F413" s="45">
        <f t="shared" si="72"/>
        <v>1432.3140365023989</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1655713.14</v>
      </c>
      <c r="E418" s="60">
        <f t="shared" si="102"/>
        <v>2964911.65</v>
      </c>
      <c r="F418" s="45">
        <f t="shared" si="72"/>
        <v>179.07157818412918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2005645.69</v>
      </c>
      <c r="E420" s="194">
        <v>2607537.06</v>
      </c>
      <c r="F420" s="45">
        <f t="shared" si="72"/>
        <v>130.00985532993118</v>
      </c>
    </row>
    <row r="421" spans="1:6" ht="12.75" customHeight="1" x14ac:dyDescent="0.2">
      <c r="A421" s="63">
        <v>97</v>
      </c>
      <c r="B421" s="220" t="s">
        <v>800</v>
      </c>
      <c r="C421" s="247" t="s">
        <v>801</v>
      </c>
      <c r="D421" s="194">
        <v>82443.66</v>
      </c>
      <c r="E421" s="194">
        <v>80382.559999999998</v>
      </c>
      <c r="F421" s="45">
        <f t="shared" si="72"/>
        <v>97.499989689928839</v>
      </c>
    </row>
    <row r="422" spans="1:6" ht="12.75" customHeight="1" x14ac:dyDescent="0.2">
      <c r="A422" s="63" t="s">
        <v>581</v>
      </c>
      <c r="B422" s="64" t="s">
        <v>802</v>
      </c>
      <c r="C422" s="247" t="s">
        <v>803</v>
      </c>
      <c r="D422" s="60">
        <f>D6+D308</f>
        <v>34312291.489999995</v>
      </c>
      <c r="E422" s="60">
        <f>E6+E308</f>
        <v>40493069.900000006</v>
      </c>
      <c r="F422" s="45">
        <f t="shared" si="72"/>
        <v>118.01330701507166</v>
      </c>
    </row>
    <row r="423" spans="1:6" ht="12.75" customHeight="1" x14ac:dyDescent="0.2">
      <c r="A423" s="63" t="s">
        <v>581</v>
      </c>
      <c r="B423" s="64" t="s">
        <v>804</v>
      </c>
      <c r="C423" s="247" t="s">
        <v>805</v>
      </c>
      <c r="D423" s="60">
        <f t="shared" ref="D423:E423" si="103">D299+D360</f>
        <v>34797763.399999999</v>
      </c>
      <c r="E423" s="60">
        <f t="shared" si="103"/>
        <v>38537559.75</v>
      </c>
      <c r="F423" s="45">
        <f t="shared" si="72"/>
        <v>110.74723196146567</v>
      </c>
    </row>
    <row r="424" spans="1:6" ht="12.75" customHeight="1" x14ac:dyDescent="0.2">
      <c r="A424" s="63" t="s">
        <v>581</v>
      </c>
      <c r="B424" s="64" t="s">
        <v>806</v>
      </c>
      <c r="C424" s="247" t="s">
        <v>807</v>
      </c>
      <c r="D424" s="60">
        <f t="shared" ref="D424:E424" si="104">IF(D422&gt;=D423,D422-D423,0)</f>
        <v>0</v>
      </c>
      <c r="E424" s="60">
        <f t="shared" si="104"/>
        <v>1955510.150000006</v>
      </c>
      <c r="F424" s="45" t="str">
        <f t="shared" si="72"/>
        <v>-</v>
      </c>
    </row>
    <row r="425" spans="1:6" ht="12.75" customHeight="1" x14ac:dyDescent="0.2">
      <c r="A425" s="63" t="s">
        <v>581</v>
      </c>
      <c r="B425" s="64" t="s">
        <v>808</v>
      </c>
      <c r="C425" s="247" t="s">
        <v>809</v>
      </c>
      <c r="D425" s="60">
        <f t="shared" ref="D425:E425" si="105">IF(D423&gt;=D422,D423-D422,0)</f>
        <v>485471.91000000387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1140664.8399999999</v>
      </c>
      <c r="E427" s="60">
        <f t="shared" si="107"/>
        <v>1626136.75</v>
      </c>
      <c r="F427" s="45">
        <f t="shared" si="72"/>
        <v>142.56043431653421</v>
      </c>
    </row>
    <row r="428" spans="1:6" ht="24" x14ac:dyDescent="0.2">
      <c r="A428" s="249" t="s">
        <v>815</v>
      </c>
      <c r="B428" s="243" t="s">
        <v>816</v>
      </c>
      <c r="C428" s="250" t="s">
        <v>817</v>
      </c>
      <c r="D428" s="81">
        <f t="shared" ref="D428:E428" si="108">D304+D421</f>
        <v>2755794.79</v>
      </c>
      <c r="E428" s="81">
        <f t="shared" si="108"/>
        <v>4696780.6999999993</v>
      </c>
      <c r="F428" s="61">
        <f t="shared" si="72"/>
        <v>170.43288988872786</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282699.59999999998</v>
      </c>
      <c r="E535" s="60">
        <f>E536+E571+E584+E597+E629</f>
        <v>353374.5</v>
      </c>
      <c r="F535" s="45">
        <f t="shared" si="109"/>
        <v>125</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282699.59999999998</v>
      </c>
      <c r="E597" s="60">
        <f t="shared" si="152"/>
        <v>353374.5</v>
      </c>
      <c r="F597" s="45">
        <f t="shared" si="109"/>
        <v>125</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282699.59999999998</v>
      </c>
      <c r="E609" s="60">
        <f t="shared" si="156"/>
        <v>353374.5</v>
      </c>
      <c r="F609" s="45">
        <f t="shared" si="109"/>
        <v>125</v>
      </c>
    </row>
    <row r="610" spans="1:6" ht="24" x14ac:dyDescent="0.2">
      <c r="A610" s="63">
        <v>5443</v>
      </c>
      <c r="B610" s="64" t="s">
        <v>1169</v>
      </c>
      <c r="C610" s="247" t="s">
        <v>1170</v>
      </c>
      <c r="D610" s="194">
        <v>282699.59999999998</v>
      </c>
      <c r="E610" s="194">
        <v>353374.5</v>
      </c>
      <c r="F610" s="45">
        <f t="shared" si="109"/>
        <v>125</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282699.59999999998</v>
      </c>
      <c r="E640" s="60">
        <f>IF(E535-E430&gt;=0,E535-E430,0)</f>
        <v>353374.5</v>
      </c>
      <c r="F640" s="45">
        <f t="shared" si="109"/>
        <v>125</v>
      </c>
    </row>
    <row r="641" spans="1:6" ht="12.75" customHeight="1" x14ac:dyDescent="0.2">
      <c r="A641" s="63">
        <v>92213</v>
      </c>
      <c r="B641" s="64" t="s">
        <v>1231</v>
      </c>
      <c r="C641" s="247" t="s">
        <v>1232</v>
      </c>
      <c r="D641" s="194">
        <v>1133037</v>
      </c>
      <c r="E641" s="194">
        <v>850337.4</v>
      </c>
      <c r="F641" s="45">
        <f t="shared" si="109"/>
        <v>75.049393797378201</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34312291.489999995</v>
      </c>
      <c r="E643" s="60">
        <f>E422+E430</f>
        <v>40493069.900000006</v>
      </c>
      <c r="F643" s="45">
        <f t="shared" si="109"/>
        <v>118.01330701507166</v>
      </c>
    </row>
    <row r="644" spans="1:6" ht="12.75" customHeight="1" x14ac:dyDescent="0.2">
      <c r="A644" s="63" t="s">
        <v>581</v>
      </c>
      <c r="B644" s="64" t="s">
        <v>1237</v>
      </c>
      <c r="C644" s="247" t="s">
        <v>1238</v>
      </c>
      <c r="D644" s="60">
        <f>D423+D535</f>
        <v>35080463</v>
      </c>
      <c r="E644" s="60">
        <f>E423+E535</f>
        <v>38890934.25</v>
      </c>
      <c r="F644" s="45">
        <f t="shared" si="109"/>
        <v>110.86208939146556</v>
      </c>
    </row>
    <row r="645" spans="1:6" ht="12.75" customHeight="1" x14ac:dyDescent="0.2">
      <c r="A645" s="63" t="s">
        <v>581</v>
      </c>
      <c r="B645" s="64" t="s">
        <v>1239</v>
      </c>
      <c r="C645" s="247" t="s">
        <v>1240</v>
      </c>
      <c r="D645" s="60">
        <f t="shared" ref="D645:E645" si="163">IF(D643&gt;=D644,D643-D644,0)</f>
        <v>0</v>
      </c>
      <c r="E645" s="60">
        <f t="shared" si="163"/>
        <v>1602135.650000006</v>
      </c>
      <c r="F645" s="45" t="str">
        <f t="shared" si="109"/>
        <v>-</v>
      </c>
    </row>
    <row r="646" spans="1:6" ht="12.75" customHeight="1" x14ac:dyDescent="0.2">
      <c r="A646" s="63" t="s">
        <v>581</v>
      </c>
      <c r="B646" s="64" t="s">
        <v>1241</v>
      </c>
      <c r="C646" s="247" t="s">
        <v>1242</v>
      </c>
      <c r="D646" s="60">
        <f t="shared" ref="D646:E646" si="164">IF(D644&gt;=D643,D644-D643,0)</f>
        <v>768171.51000000536</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7627.839999999851</v>
      </c>
      <c r="E648" s="60">
        <f>IF(E427-E426+E642-E641&gt;=0,E427-E426+E642-E641,0)</f>
        <v>775799.35</v>
      </c>
      <c r="F648" s="45" t="str">
        <f t="shared" si="109"/>
        <v>&gt;&gt;100</v>
      </c>
    </row>
    <row r="649" spans="1:6" ht="24" x14ac:dyDescent="0.2">
      <c r="A649" s="63" t="s">
        <v>581</v>
      </c>
      <c r="B649" s="64" t="s">
        <v>1247</v>
      </c>
      <c r="C649" s="247" t="s">
        <v>1248</v>
      </c>
      <c r="D649" s="60">
        <f t="shared" ref="D649:E649" si="165">IF(D645+D647-D646-D648&gt;=0,D645+D647-D646-D648,0)</f>
        <v>0</v>
      </c>
      <c r="E649" s="60">
        <f t="shared" si="165"/>
        <v>826336.30000000598</v>
      </c>
      <c r="F649" s="45" t="str">
        <f t="shared" si="109"/>
        <v>-</v>
      </c>
    </row>
    <row r="650" spans="1:6" ht="24" x14ac:dyDescent="0.2">
      <c r="A650" s="63" t="s">
        <v>581</v>
      </c>
      <c r="B650" s="64" t="s">
        <v>1249</v>
      </c>
      <c r="C650" s="247" t="s">
        <v>1250</v>
      </c>
      <c r="D650" s="60">
        <f t="shared" ref="D650:E650" si="166">IF(D646+D648-D645-D647&gt;=0,D646+D648-D645-D647,0)</f>
        <v>775799.35000000522</v>
      </c>
      <c r="E650" s="60">
        <f t="shared" si="166"/>
        <v>0</v>
      </c>
      <c r="F650" s="45">
        <f t="shared" si="109"/>
        <v>0</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5139705.8</v>
      </c>
      <c r="E653" s="194">
        <v>3683840.47</v>
      </c>
      <c r="F653" s="45">
        <f t="shared" ref="F653:F740" si="167">IF(D653&lt;&gt;0,IF(E653/D653&gt;=100,"&gt;&gt;100",E653/D653*100),"-")</f>
        <v>71.674150493205275</v>
      </c>
    </row>
    <row r="654" spans="1:6" ht="12.75" customHeight="1" x14ac:dyDescent="0.2">
      <c r="A654" s="63" t="s">
        <v>1256</v>
      </c>
      <c r="B654" s="64" t="s">
        <v>1257</v>
      </c>
      <c r="C654" s="247" t="s">
        <v>1256</v>
      </c>
      <c r="D654" s="194">
        <v>35332461.630000003</v>
      </c>
      <c r="E654" s="194">
        <v>44079492.299999997</v>
      </c>
      <c r="F654" s="45">
        <f t="shared" si="167"/>
        <v>124.75635793961519</v>
      </c>
    </row>
    <row r="655" spans="1:6" ht="12.75" customHeight="1" x14ac:dyDescent="0.2">
      <c r="A655" s="63" t="s">
        <v>1258</v>
      </c>
      <c r="B655" s="64" t="s">
        <v>1259</v>
      </c>
      <c r="C655" s="247" t="s">
        <v>1258</v>
      </c>
      <c r="D655" s="194">
        <v>36788326.960000001</v>
      </c>
      <c r="E655" s="194">
        <v>41833055.25</v>
      </c>
      <c r="F655" s="45">
        <f t="shared" si="167"/>
        <v>113.71285053404341</v>
      </c>
    </row>
    <row r="656" spans="1:6" ht="24" x14ac:dyDescent="0.2">
      <c r="A656" s="63">
        <v>11</v>
      </c>
      <c r="B656" s="64" t="s">
        <v>1260</v>
      </c>
      <c r="C656" s="247" t="s">
        <v>1261</v>
      </c>
      <c r="D656" s="60">
        <f t="shared" ref="D656:E656" si="168">+D653+D654-D655</f>
        <v>3683840.4699999988</v>
      </c>
      <c r="E656" s="60">
        <f t="shared" si="168"/>
        <v>5930277.5199999958</v>
      </c>
      <c r="F656" s="45">
        <f t="shared" si="167"/>
        <v>160.980845079863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824</v>
      </c>
      <c r="E658" s="253">
        <v>779</v>
      </c>
      <c r="F658" s="45">
        <f t="shared" si="167"/>
        <v>94.538834951456309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748</v>
      </c>
      <c r="E660" s="253">
        <v>740</v>
      </c>
      <c r="F660" s="45">
        <f t="shared" si="167"/>
        <v>98.930481283422452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344998.47</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56858.51</v>
      </c>
      <c r="E683" s="192"/>
      <c r="F683" s="71">
        <f t="shared" si="167"/>
        <v>0</v>
      </c>
    </row>
    <row r="684" spans="1:6" ht="24" x14ac:dyDescent="0.2">
      <c r="A684" s="70">
        <v>63613</v>
      </c>
      <c r="B684" s="182" t="s">
        <v>1317</v>
      </c>
      <c r="C684" s="278" t="s">
        <v>1318</v>
      </c>
      <c r="D684" s="192">
        <v>600553.87</v>
      </c>
      <c r="E684" s="192">
        <v>541027.77</v>
      </c>
      <c r="F684" s="71">
        <f t="shared" si="167"/>
        <v>90.088133142826976</v>
      </c>
    </row>
    <row r="685" spans="1:6" ht="24" x14ac:dyDescent="0.2">
      <c r="A685" s="63">
        <v>63622</v>
      </c>
      <c r="B685" s="244" t="s">
        <v>1319</v>
      </c>
      <c r="C685" s="247" t="s">
        <v>1320</v>
      </c>
      <c r="D685" s="194">
        <v>75897.7</v>
      </c>
      <c r="E685" s="194">
        <v>29425.69</v>
      </c>
      <c r="F685" s="45">
        <f t="shared" si="167"/>
        <v>38.770199887480125</v>
      </c>
    </row>
    <row r="686" spans="1:6" ht="24" x14ac:dyDescent="0.2">
      <c r="A686" s="63">
        <v>63623</v>
      </c>
      <c r="B686" s="244" t="s">
        <v>1321</v>
      </c>
      <c r="C686" s="247" t="s">
        <v>1322</v>
      </c>
      <c r="D686" s="194">
        <v>1318</v>
      </c>
      <c r="E686" s="194">
        <v>10000</v>
      </c>
      <c r="F686" s="45">
        <f t="shared" si="167"/>
        <v>758.72534142640359</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1886295.08</v>
      </c>
      <c r="E705" s="192">
        <v>984948.63</v>
      </c>
      <c r="F705" s="71">
        <f t="shared" si="167"/>
        <v>52.216041935496115</v>
      </c>
    </row>
    <row r="706" spans="1:6" ht="12.75" customHeight="1" x14ac:dyDescent="0.2">
      <c r="A706" s="70">
        <v>63821</v>
      </c>
      <c r="B706" s="182" t="s">
        <v>1346</v>
      </c>
      <c r="C706" s="278" t="s">
        <v>1347</v>
      </c>
      <c r="D706" s="192">
        <v>0</v>
      </c>
      <c r="E706" s="192">
        <v>51219.75</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1287067.99</v>
      </c>
      <c r="E724" s="192">
        <v>1406119.96</v>
      </c>
      <c r="F724" s="71">
        <f t="shared" si="167"/>
        <v>109.24985866519764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22969.97</v>
      </c>
      <c r="E726" s="192">
        <v>1790</v>
      </c>
      <c r="F726" s="71">
        <f t="shared" si="167"/>
        <v>7.7927833601872356</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26600</v>
      </c>
      <c r="E732" s="192">
        <v>37200</v>
      </c>
      <c r="F732" s="71">
        <f t="shared" si="167"/>
        <v>139.84962406015038</v>
      </c>
    </row>
    <row r="733" spans="1:6" ht="12.75" customHeight="1" x14ac:dyDescent="0.2">
      <c r="A733" s="70">
        <v>31215</v>
      </c>
      <c r="B733" s="65" t="s">
        <v>1395</v>
      </c>
      <c r="C733" s="278" t="s">
        <v>1396</v>
      </c>
      <c r="D733" s="192">
        <v>44940.14</v>
      </c>
      <c r="E733" s="192">
        <v>42157.52</v>
      </c>
      <c r="F733" s="71">
        <f t="shared" si="167"/>
        <v>93.808163481466678</v>
      </c>
    </row>
    <row r="734" spans="1:6" ht="12.75" customHeight="1" x14ac:dyDescent="0.2">
      <c r="A734" s="70">
        <v>32121</v>
      </c>
      <c r="B734" s="65" t="s">
        <v>1397</v>
      </c>
      <c r="C734" s="278" t="s">
        <v>1398</v>
      </c>
      <c r="D734" s="192">
        <v>574422.05000000005</v>
      </c>
      <c r="E734" s="192">
        <v>595744.68000000005</v>
      </c>
      <c r="F734" s="71">
        <f t="shared" si="167"/>
        <v>103.71201453704641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v>447.92</v>
      </c>
      <c r="F737" s="45" t="str">
        <f t="shared" si="167"/>
        <v>-</v>
      </c>
    </row>
    <row r="738" spans="1:6" ht="12.75" customHeight="1" x14ac:dyDescent="0.2">
      <c r="A738" s="63" t="s">
        <v>1405</v>
      </c>
      <c r="B738" s="64" t="s">
        <v>1406</v>
      </c>
      <c r="C738" s="247" t="s">
        <v>1405</v>
      </c>
      <c r="D738" s="194">
        <v>66715.100000000006</v>
      </c>
      <c r="E738" s="194">
        <v>142665.25</v>
      </c>
      <c r="F738" s="45">
        <f t="shared" si="167"/>
        <v>213.84251841037485</v>
      </c>
    </row>
    <row r="739" spans="1:6" ht="12.75" customHeight="1" x14ac:dyDescent="0.2">
      <c r="A739" s="70" t="s">
        <v>1407</v>
      </c>
      <c r="B739" s="65" t="s">
        <v>1408</v>
      </c>
      <c r="C739" s="278" t="s">
        <v>1407</v>
      </c>
      <c r="D739" s="192">
        <v>36795.72</v>
      </c>
      <c r="E739" s="192">
        <v>40254.31</v>
      </c>
      <c r="F739" s="71">
        <f t="shared" si="167"/>
        <v>109.39943558653016</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8386.41</v>
      </c>
      <c r="E741" s="192">
        <v>8103.44</v>
      </c>
      <c r="F741" s="71">
        <f t="shared" ref="F741:F1006" si="169">IF(D741&lt;&gt;0,IF(E741/D741&gt;=100,"&gt;&gt;100",E741/D741*100),"-")</f>
        <v>96.625850632153686</v>
      </c>
    </row>
    <row r="742" spans="1:6" ht="12.75" customHeight="1" x14ac:dyDescent="0.2">
      <c r="A742" s="70" t="s">
        <v>1413</v>
      </c>
      <c r="B742" s="65" t="s">
        <v>1414</v>
      </c>
      <c r="C742" s="278" t="s">
        <v>1413</v>
      </c>
      <c r="D742" s="192">
        <v>23574.799999999999</v>
      </c>
      <c r="E742" s="192">
        <v>6628.05</v>
      </c>
      <c r="F742" s="71">
        <f t="shared" si="169"/>
        <v>28.114978706075984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9208.31</v>
      </c>
      <c r="E760" s="194">
        <v>6035.6</v>
      </c>
      <c r="F760" s="45">
        <f t="shared" si="169"/>
        <v>65.545143462806976</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282699.59999999998</v>
      </c>
      <c r="E981" s="192">
        <v>353374.5</v>
      </c>
      <c r="F981" s="71">
        <f t="shared" si="169"/>
        <v>125</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3"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12506560.76</v>
      </c>
      <c r="E6" s="180">
        <f t="shared" si="0"/>
        <v>18838632.170000002</v>
      </c>
      <c r="F6" s="181">
        <f t="shared" ref="F6:F298" si="1">IF(D6&gt;0,IF(E6/D6&gt;=100,"&gt;&gt;100",E6/D6*100),"-")</f>
        <v>150.62999757896671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5925630.8100000005</v>
      </c>
      <c r="E7" s="79">
        <f t="shared" si="2"/>
        <v>8098029.3799999999</v>
      </c>
      <c r="F7" s="71">
        <f t="shared" si="1"/>
        <v>136.66105161890772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1818024.5499999998</v>
      </c>
      <c r="E8" s="79">
        <f>E9+E10-E11</f>
        <v>1751133.52</v>
      </c>
      <c r="F8" s="71">
        <f t="shared" si="1"/>
        <v>96.320675097594261</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470472.12</v>
      </c>
      <c r="E9" s="192">
        <v>470472.12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1582224.2</v>
      </c>
      <c r="E10" s="192">
        <v>1611680.17</v>
      </c>
      <c r="F10" s="71">
        <f t="shared" si="1"/>
        <v>101.86168117008955</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234671.77</v>
      </c>
      <c r="E11" s="192">
        <v>331018.77</v>
      </c>
      <c r="F11" s="71">
        <f t="shared" si="1"/>
        <v>141.0560673744439</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3797203.3699999996</v>
      </c>
      <c r="E12" s="79">
        <f t="shared" si="3"/>
        <v>3716508.2200000007</v>
      </c>
      <c r="F12" s="71">
        <f t="shared" si="1"/>
        <v>97.874879427382396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1332082.0899999999</v>
      </c>
      <c r="E13" s="79">
        <f t="shared" si="4"/>
        <v>1293290.6600000001</v>
      </c>
      <c r="F13" s="71">
        <f t="shared" si="1"/>
        <v>97.087909950054225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117296.85</v>
      </c>
      <c r="E14" s="192">
        <v>117296.85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2922781.09</v>
      </c>
      <c r="E15" s="192">
        <v>2922698.77</v>
      </c>
      <c r="F15" s="71">
        <f t="shared" si="1"/>
        <v>99.997183504427284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81229.23</v>
      </c>
      <c r="E16" s="192">
        <v>81229.23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1789225.08</v>
      </c>
      <c r="E18" s="192">
        <v>1827934.19</v>
      </c>
      <c r="F18" s="71">
        <f t="shared" si="1"/>
        <v>102.1634567071908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1814865.9299999997</v>
      </c>
      <c r="E19" s="79">
        <f t="shared" si="5"/>
        <v>1964350.3100000005</v>
      </c>
      <c r="F19" s="71">
        <f t="shared" si="1"/>
        <v>108.23666241836392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1937728.96</v>
      </c>
      <c r="E20" s="192">
        <v>1968064.26</v>
      </c>
      <c r="F20" s="71">
        <f t="shared" si="1"/>
        <v>101.56550790261194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34462.620000000003</v>
      </c>
      <c r="E21" s="192">
        <v>34462.620000000003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676749.33</v>
      </c>
      <c r="E22" s="192">
        <v>708541.47</v>
      </c>
      <c r="F22" s="71">
        <f t="shared" si="1"/>
        <v>104.69777192095633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9158566.1999999993</v>
      </c>
      <c r="E23" s="192">
        <v>9019189.9100000001</v>
      </c>
      <c r="F23" s="71">
        <f t="shared" si="1"/>
        <v>98.478186574662757</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63819.87</v>
      </c>
      <c r="E24" s="192">
        <v>63052.92</v>
      </c>
      <c r="F24" s="71">
        <f t="shared" si="1"/>
        <v>98.798258285389792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401.63</v>
      </c>
      <c r="E25" s="192">
        <v>0</v>
      </c>
      <c r="F25" s="71">
        <f t="shared" si="1"/>
        <v>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84780.66</v>
      </c>
      <c r="E26" s="192">
        <v>84414.91</v>
      </c>
      <c r="F26" s="71">
        <f t="shared" si="1"/>
        <v>99.568592648370512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10141643.34</v>
      </c>
      <c r="E28" s="192">
        <v>9913375.7799999993</v>
      </c>
      <c r="F28" s="71">
        <f t="shared" si="1"/>
        <v>97.749205406389294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416085.85000000009</v>
      </c>
      <c r="E29" s="79">
        <f t="shared" si="6"/>
        <v>383498.74</v>
      </c>
      <c r="F29" s="71">
        <f t="shared" si="1"/>
        <v>92.168176351106368</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1882973.03</v>
      </c>
      <c r="E30" s="192">
        <v>1929791.98</v>
      </c>
      <c r="F30" s="71">
        <f t="shared" si="1"/>
        <v>102.48643763102649</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1466887.18</v>
      </c>
      <c r="E34" s="192">
        <v>1546293.24</v>
      </c>
      <c r="F34" s="71">
        <f t="shared" si="1"/>
        <v>105.41323566547224</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6060.05</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1766.05</v>
      </c>
      <c r="E37" s="192">
        <v>0</v>
      </c>
      <c r="F37" s="71">
        <f t="shared" si="1"/>
        <v>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4294</v>
      </c>
      <c r="E39" s="192">
        <v>0</v>
      </c>
      <c r="F39" s="71">
        <f t="shared" si="1"/>
        <v>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228109.45000000007</v>
      </c>
      <c r="E45" s="79">
        <f t="shared" si="9"/>
        <v>75368.510000000009</v>
      </c>
      <c r="F45" s="71">
        <f t="shared" si="1"/>
        <v>33.040503144433508</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113696.72</v>
      </c>
      <c r="E47" s="192">
        <v>113696.72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388344.84</v>
      </c>
      <c r="E49" s="192">
        <v>331031.32</v>
      </c>
      <c r="F49" s="71">
        <f t="shared" si="1"/>
        <v>85.241590953030297</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273932.11</v>
      </c>
      <c r="E50" s="192">
        <v>369359.53</v>
      </c>
      <c r="F50" s="71">
        <f t="shared" si="1"/>
        <v>134.83615703175508</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197790.89</v>
      </c>
      <c r="E54" s="192">
        <v>239434.31</v>
      </c>
      <c r="F54" s="71">
        <f t="shared" si="1"/>
        <v>121.05426594723345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197790.89</v>
      </c>
      <c r="E55" s="192">
        <v>239434.31</v>
      </c>
      <c r="F55" s="71">
        <f t="shared" si="1"/>
        <v>121.05426594723345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146180.12</v>
      </c>
      <c r="E56" s="79">
        <f t="shared" si="11"/>
        <v>2466973.7799999998</v>
      </c>
      <c r="F56" s="71">
        <f t="shared" si="1"/>
        <v>1687.6260465513369</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146180.12</v>
      </c>
      <c r="E57" s="192">
        <v>2466973.7799999998</v>
      </c>
      <c r="F57" s="71">
        <f t="shared" si="1"/>
        <v>1687.6260465513369</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164222.77000000002</v>
      </c>
      <c r="E63" s="79">
        <f>SUM(E64:E68)</f>
        <v>163413.85999999999</v>
      </c>
      <c r="F63" s="71">
        <f>IF(D63&gt;0,IF(E63/D63&gt;=100,"&gt;&gt;100",E63/D63*100),"-")</f>
        <v>99.507431277648024</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65948.05</v>
      </c>
      <c r="E64" s="192">
        <v>65928.14</v>
      </c>
      <c r="F64" s="71">
        <f t="shared" si="1"/>
        <v>99.969809569805321</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98274.72</v>
      </c>
      <c r="E68" s="192">
        <v>97485.72</v>
      </c>
      <c r="F68" s="71">
        <f t="shared" si="1"/>
        <v>99.197148564758052</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6580929.9499999993</v>
      </c>
      <c r="E69" s="79">
        <f>E70+E82+E88+E119+E135+E147+E165+E171</f>
        <v>10740602.790000001</v>
      </c>
      <c r="F69" s="71">
        <f t="shared" si="1"/>
        <v>163.20797929174131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3683840.4699999997</v>
      </c>
      <c r="E70" s="79">
        <f t="shared" si="12"/>
        <v>5930277.5199999996</v>
      </c>
      <c r="F70" s="71">
        <f t="shared" si="1"/>
        <v>160.98084507986309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3680610.32</v>
      </c>
      <c r="E71" s="79">
        <f t="shared" si="13"/>
        <v>5924131.3399999999</v>
      </c>
      <c r="F71" s="71">
        <f t="shared" si="1"/>
        <v>160.95513583192908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3680610.32</v>
      </c>
      <c r="E73" s="192">
        <v>5924131.3399999999</v>
      </c>
      <c r="F73" s="71">
        <f t="shared" si="1"/>
        <v>160.95513583192908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3230.15</v>
      </c>
      <c r="E80" s="192">
        <v>6146.18</v>
      </c>
      <c r="F80" s="71">
        <f t="shared" si="1"/>
        <v>190.27537420862808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156229.57999999999</v>
      </c>
      <c r="E82" s="79">
        <f>SUM(E83:E85)-E86+E87</f>
        <v>139884.5</v>
      </c>
      <c r="F82" s="71">
        <f t="shared" si="1"/>
        <v>89.53778151359046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557.62</v>
      </c>
      <c r="E85" s="192">
        <v>2076.23</v>
      </c>
      <c r="F85" s="71">
        <f t="shared" si="1"/>
        <v>372.33779276209606</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155671.96</v>
      </c>
      <c r="E87" s="192">
        <v>137808.26999999999</v>
      </c>
      <c r="F87" s="71">
        <f t="shared" si="1"/>
        <v>88.524786352018694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70202.42</v>
      </c>
      <c r="E119" s="79">
        <f t="shared" si="18"/>
        <v>70202.42</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70202.42</v>
      </c>
      <c r="E120" s="79">
        <f t="shared" si="19"/>
        <v>70202.42</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70202.42</v>
      </c>
      <c r="E124" s="192">
        <v>70202.42</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2663131.0699999998</v>
      </c>
      <c r="E147" s="79">
        <f t="shared" si="24"/>
        <v>4594512.0200000005</v>
      </c>
      <c r="F147" s="71">
        <f t="shared" si="1"/>
        <v>172.52294007444405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209615.83</v>
      </c>
      <c r="E150" s="79">
        <f t="shared" si="25"/>
        <v>298648.53999999998</v>
      </c>
      <c r="F150" s="71">
        <f t="shared" si="1"/>
        <v>142.47423011897527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7911.74</v>
      </c>
      <c r="E156" s="192">
        <v>25616.92</v>
      </c>
      <c r="F156" s="71">
        <f t="shared" si="1"/>
        <v>323.78364304185931</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201704.09</v>
      </c>
      <c r="E158" s="192">
        <v>273031.62</v>
      </c>
      <c r="F158" s="71">
        <f t="shared" si="1"/>
        <v>135.36246091985541</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1154.3800000000001</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257738.77</v>
      </c>
      <c r="E160" s="192">
        <v>307489.09999999998</v>
      </c>
      <c r="F160" s="71">
        <f t="shared" si="1"/>
        <v>119.3026179181347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295733.31</v>
      </c>
      <c r="E161" s="192">
        <v>269200.48</v>
      </c>
      <c r="F161" s="71">
        <f t="shared" si="1"/>
        <v>91.028122601407318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1964012.3</v>
      </c>
      <c r="E162" s="192">
        <v>3797071.27</v>
      </c>
      <c r="F162" s="71">
        <f t="shared" si="1"/>
        <v>193.33235693075852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63969.14</v>
      </c>
      <c r="E164" s="192">
        <v>79051.75</v>
      </c>
      <c r="F164" s="71">
        <f t="shared" si="1"/>
        <v>123.57794711637517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7526.41</v>
      </c>
      <c r="E165" s="79">
        <f t="shared" si="26"/>
        <v>5726.33</v>
      </c>
      <c r="F165" s="71">
        <f t="shared" si="1"/>
        <v>76.083152525573283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7526.41</v>
      </c>
      <c r="E167" s="192">
        <v>5726.33</v>
      </c>
      <c r="F167" s="71">
        <f t="shared" si="1"/>
        <v>76.083152525573283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12506560.76</v>
      </c>
      <c r="E176" s="79">
        <f>E177+E251</f>
        <v>18838632.170000002</v>
      </c>
      <c r="F176" s="71">
        <f t="shared" si="1"/>
        <v>150.62999757896671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5231495.79</v>
      </c>
      <c r="E177" s="79">
        <f>E178+E197+E203+E219+E247+E248</f>
        <v>5493702.4500000011</v>
      </c>
      <c r="F177" s="71">
        <f t="shared" si="1"/>
        <v>105.01207819953156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4116045.57</v>
      </c>
      <c r="E178" s="79">
        <f>SUM(E179:E181)+E185+E186+SUM(E194:E196)</f>
        <v>3712645.8100000005</v>
      </c>
      <c r="F178" s="71">
        <f t="shared" si="1"/>
        <v>90.199336884406762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2055410.3</v>
      </c>
      <c r="E179" s="192">
        <v>2179259.54</v>
      </c>
      <c r="F179" s="71">
        <f t="shared" si="1"/>
        <v>106.02552395499818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2005187.04</v>
      </c>
      <c r="E180" s="192">
        <v>1305702.6000000001</v>
      </c>
      <c r="F180" s="71">
        <f t="shared" si="1"/>
        <v>65.116249704067513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704.18</v>
      </c>
      <c r="E181" s="79">
        <f t="shared" si="28"/>
        <v>738.72</v>
      </c>
      <c r="F181" s="71">
        <f t="shared" si="1"/>
        <v>104.90499588173479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726.85</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704.18</v>
      </c>
      <c r="E184" s="192">
        <v>11.87</v>
      </c>
      <c r="F184" s="71">
        <f t="shared" si="1"/>
        <v>1.6856485557669916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54744.05</v>
      </c>
      <c r="E196" s="192">
        <v>226944.95</v>
      </c>
      <c r="F196" s="71">
        <f t="shared" si="1"/>
        <v>414.55637644639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530478.12</v>
      </c>
      <c r="E197" s="79">
        <f>SUM(E198:E202)</f>
        <v>1123000.06</v>
      </c>
      <c r="F197" s="71">
        <f t="shared" si="1"/>
        <v>211.69583016920663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3225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475695.27</v>
      </c>
      <c r="E199" s="192">
        <v>257188.76</v>
      </c>
      <c r="F199" s="71">
        <f t="shared" ref="F199:F202" si="30">IF(D199&gt;0,IF(E199/D199&gt;=100,"&gt;&gt;100",E199/D199*100),"-")</f>
        <v>54.065864476642787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54782.85</v>
      </c>
      <c r="E202" s="192">
        <v>862586.3</v>
      </c>
      <c r="F202" s="71">
        <f t="shared" si="30"/>
        <v>1574.5553581093354</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494724.24</v>
      </c>
      <c r="E219" s="79">
        <f t="shared" si="34"/>
        <v>141349.74</v>
      </c>
      <c r="F219" s="71">
        <f t="shared" si="1"/>
        <v>28.571419908593924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494724.24</v>
      </c>
      <c r="E220" s="79">
        <f t="shared" si="35"/>
        <v>141349.74</v>
      </c>
      <c r="F220" s="71">
        <f t="shared" si="1"/>
        <v>28.571419908593924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494724.24</v>
      </c>
      <c r="E225" s="192">
        <v>141349.74</v>
      </c>
      <c r="F225" s="71">
        <f t="shared" si="1"/>
        <v>28.571419908593924</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90247.86</v>
      </c>
      <c r="E247" s="192">
        <v>516706.84</v>
      </c>
      <c r="F247" s="71">
        <f>IF(D247&gt;0,IF(E247/D247&gt;=100,"&gt;&gt;100",E247/D247*100),"-")</f>
        <v>572.54193063414471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7275064.9699999997</v>
      </c>
      <c r="E251" s="79">
        <f>+E252+E255-E264+E274+E291</f>
        <v>13344929.720000001</v>
      </c>
      <c r="F251" s="71">
        <f t="shared" si="1"/>
        <v>183.43382189753834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5295069.53</v>
      </c>
      <c r="E252" s="79">
        <f>E253-E254</f>
        <v>7821812.7199999997</v>
      </c>
      <c r="F252" s="71">
        <f t="shared" si="1"/>
        <v>147.71879152264879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5356870.2300000004</v>
      </c>
      <c r="E253" s="192">
        <v>7883613.4199999999</v>
      </c>
      <c r="F253" s="71">
        <f t="shared" si="1"/>
        <v>147.16827329229514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61800.7</v>
      </c>
      <c r="E254" s="192">
        <v>61800.7</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-775799.35000000009</v>
      </c>
      <c r="E255" s="79">
        <f>E256-E260</f>
        <v>826336.30000000028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1831737.71</v>
      </c>
      <c r="E256" s="79">
        <f>SUM(E257:E259)</f>
        <v>4997628.2300000004</v>
      </c>
      <c r="F256" s="71">
        <f t="shared" si="1"/>
        <v>272.8353629843653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981400.31</v>
      </c>
      <c r="E257" s="192">
        <v>4500665.33</v>
      </c>
      <c r="F257" s="71">
        <f t="shared" si="1"/>
        <v>458.59628167429457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850337.4</v>
      </c>
      <c r="E259" s="192">
        <v>496962.9</v>
      </c>
      <c r="F259" s="71">
        <f t="shared" si="1"/>
        <v>58.443025086277522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2607537.06</v>
      </c>
      <c r="E260" s="79">
        <f>SUM(E261:E263)</f>
        <v>4171291.93</v>
      </c>
      <c r="F260" s="71">
        <f t="shared" si="1"/>
        <v>159.97057123322344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2607537.06</v>
      </c>
      <c r="E262" s="192">
        <v>4171291.93</v>
      </c>
      <c r="F262" s="71">
        <f t="shared" si="1"/>
        <v>159.97057123322344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2673351.13</v>
      </c>
      <c r="E274" s="79">
        <f>SUM(E275:E277)+SUM(E286:E290)</f>
        <v>4616398.1399999997</v>
      </c>
      <c r="F274" s="71">
        <f t="shared" si="1"/>
        <v>172.68207263143918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209495.6</v>
      </c>
      <c r="E277" s="79">
        <f>SUM(E278:E285)</f>
        <v>298283.96000000002</v>
      </c>
      <c r="F277" s="71">
        <f t="shared" si="39"/>
        <v>142.38196888144668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7791.51</v>
      </c>
      <c r="E283" s="192">
        <v>25252.34</v>
      </c>
      <c r="F283" s="71">
        <f t="shared" si="39"/>
        <v>324.10071988613242</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201704.09</v>
      </c>
      <c r="E285" s="192">
        <v>273031.62</v>
      </c>
      <c r="F285" s="71">
        <f t="shared" si="39"/>
        <v>135.36246091985541</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1154.3800000000001</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255736.99</v>
      </c>
      <c r="E287" s="192">
        <v>307489.09999999998</v>
      </c>
      <c r="F287" s="71">
        <f t="shared" si="39"/>
        <v>120.23645855845882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248507.31</v>
      </c>
      <c r="E288" s="192">
        <v>212399.43</v>
      </c>
      <c r="F288" s="71">
        <f t="shared" si="39"/>
        <v>85.470093414958299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1959611.23</v>
      </c>
      <c r="E289" s="192">
        <v>3797071.27</v>
      </c>
      <c r="F289" s="71">
        <f t="shared" si="39"/>
        <v>193.76656001302871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82443.66</v>
      </c>
      <c r="E291" s="79">
        <f>SUM(E292:E295)</f>
        <v>80382.559999999998</v>
      </c>
      <c r="F291" s="71">
        <f t="shared" si="1"/>
        <v>97.499989689928839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82443.66</v>
      </c>
      <c r="E293" s="192">
        <v>80382.559999999998</v>
      </c>
      <c r="F293" s="71">
        <f t="shared" ref="F293:F295" si="40">IF(D293&gt;0,IF(E293/D293&gt;=100,"&gt;&gt;100",E293/D293*100),"-")</f>
        <v>97.499989689928839</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5611655.3899999997</v>
      </c>
      <c r="E297" s="79">
        <f t="shared" si="42"/>
        <v>10871912.689999999</v>
      </c>
      <c r="F297" s="71">
        <f t="shared" si="1"/>
        <v>193.73806719090069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5611655.3899999997</v>
      </c>
      <c r="E298" s="193">
        <v>10871912.689999999</v>
      </c>
      <c r="F298" s="75">
        <f t="shared" si="1"/>
        <v>193.73806719090069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798534.33</v>
      </c>
      <c r="E302" s="192">
        <v>973414.41</v>
      </c>
      <c r="F302" s="71">
        <f t="shared" si="43"/>
        <v>121.90013295984407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1928565.88</v>
      </c>
      <c r="E303" s="192">
        <v>3700149.36</v>
      </c>
      <c r="F303" s="71">
        <f t="shared" si="43"/>
        <v>191.86014843319742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7526.41</v>
      </c>
      <c r="E306" s="192">
        <v>5726.33</v>
      </c>
      <c r="F306" s="71">
        <f t="shared" si="43"/>
        <v>76.083152525573283</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136656.97</v>
      </c>
      <c r="E308" s="192">
        <v>124852.27</v>
      </c>
      <c r="F308" s="71">
        <f t="shared" si="43"/>
        <v>91.361801743445653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19014.990000000002</v>
      </c>
      <c r="E311" s="192">
        <v>12956</v>
      </c>
      <c r="F311" s="71">
        <f t="shared" si="43"/>
        <v>68.135718188650102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1198837.1000000001</v>
      </c>
      <c r="E336" s="192">
        <v>501364.61</v>
      </c>
      <c r="F336" s="71">
        <f t="shared" si="43"/>
        <v>41.820912115582672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2917208.47</v>
      </c>
      <c r="E337" s="192">
        <v>3211281.2</v>
      </c>
      <c r="F337" s="71">
        <f t="shared" si="43"/>
        <v>110.08062101232004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101146.74</v>
      </c>
      <c r="E338" s="192">
        <v>197646.71</v>
      </c>
      <c r="F338" s="71">
        <f t="shared" si="43"/>
        <v>195.40591224195657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429331.38</v>
      </c>
      <c r="E339" s="192">
        <v>925353.35</v>
      </c>
      <c r="F339" s="71">
        <f t="shared" si="43"/>
        <v>215.53359318855289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494724.24</v>
      </c>
      <c r="E343" s="192">
        <v>141349.74</v>
      </c>
      <c r="F343" s="71">
        <f t="shared" si="43"/>
        <v>28.571419908593924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1681.38</v>
      </c>
      <c r="E344" s="192">
        <v>383.85</v>
      </c>
      <c r="F344" s="71">
        <f t="shared" si="43"/>
        <v>22.829461513756559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90247.86</v>
      </c>
      <c r="E367" s="192">
        <v>97205.62</v>
      </c>
      <c r="F367" s="71">
        <f t="shared" si="44"/>
        <v>107.7096121725213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419501.22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5196902.12</v>
      </c>
      <c r="E387" s="192">
        <v>6453761.4199999999</v>
      </c>
      <c r="F387" s="71">
        <f t="shared" si="44"/>
        <v>124.18477914300222</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342715.3</v>
      </c>
      <c r="E391" s="288">
        <v>1122611.68</v>
      </c>
      <c r="F391" s="263">
        <f t="shared" si="44"/>
        <v>327.56392259114199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72037.97</v>
      </c>
      <c r="E392" s="288">
        <v>273141.93</v>
      </c>
      <c r="F392" s="263">
        <f t="shared" si="44"/>
        <v>379.16383540513425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3016337.61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6060.05</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05" sqref="E10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34797763.400000006</v>
      </c>
      <c r="E89" s="60">
        <f t="shared" si="17"/>
        <v>38537559.75</v>
      </c>
      <c r="F89" s="45">
        <f t="shared" si="1"/>
        <v>110.74723196146566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34621485.450000003</v>
      </c>
      <c r="E94" s="60">
        <f t="shared" si="19"/>
        <v>0</v>
      </c>
      <c r="F94" s="45">
        <f t="shared" si="1"/>
        <v>0</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34621485.450000003</v>
      </c>
      <c r="E95" s="194">
        <v>0</v>
      </c>
      <c r="F95" s="45">
        <f t="shared" si="1"/>
        <v>0</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116277.95</v>
      </c>
      <c r="E104" s="194">
        <v>38537559.75</v>
      </c>
      <c r="F104" s="45" t="str">
        <f t="shared" si="1"/>
        <v>&gt;&gt;100</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60000</v>
      </c>
      <c r="E106" s="194">
        <v>0</v>
      </c>
      <c r="F106" s="45">
        <f t="shared" si="1"/>
        <v>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34797763.400000006</v>
      </c>
      <c r="E141" s="81">
        <f t="shared" si="28"/>
        <v>38537559.75</v>
      </c>
      <c r="F141" s="61">
        <f t="shared" si="1"/>
        <v>110.74723196146566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1" sqref="E4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895305.94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895305.94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895305.94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32465.48</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862840.46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1005.58</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1005.58</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v>1005.58</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6"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5231495.79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38912449.25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219477.71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35579889.769999996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27199664.780000001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6884916.6200000001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10714.93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1484593.44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2490563.2400000002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622518.53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38650242.589999996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220612.24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35982155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27075815.539999999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7583266.5300000003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10680.39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1312392.54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1898041.3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353374.5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353374.5</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196059.55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5493702.450000003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699011.32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10726.61</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10726.61</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490638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490638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477766.25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12871.75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197646.71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197646.71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4794691.13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7784.05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3203497.15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925353.35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141349.74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516706.84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6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29445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iplese</cp:lastModifiedBy>
  <cp:lastPrinted>2026-01-29T08:10:02Z</cp:lastPrinted>
  <dcterms:created xsi:type="dcterms:W3CDTF">2022-04-01T05:14:30Z</dcterms:created>
  <dcterms:modified xsi:type="dcterms:W3CDTF">2026-01-30T12:01:26Z</dcterms:modified>
</cp:coreProperties>
</file>