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cdz01\Share_Jednostavna nabava\2026\Javna\JN-18-26-N - Upravljanje sustavom ispisa\2 Poziv\"/>
    </mc:Choice>
  </mc:AlternateContent>
  <xr:revisionPtr revIDLastSave="0" documentId="13_ncr:1_{F8037A79-BDA3-4DB6-B3DC-1C6A4C8272B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J29" i="1" l="1"/>
  <c r="J30" i="1" l="1"/>
  <c r="J31" i="1" s="1"/>
</calcChain>
</file>

<file path=xl/sharedStrings.xml><?xml version="1.0" encoding="utf-8"?>
<sst xmlns="http://schemas.openxmlformats.org/spreadsheetml/2006/main" count="57" uniqueCount="52">
  <si>
    <t>Red. 
br.</t>
  </si>
  <si>
    <t>Model uređaja</t>
  </si>
  <si>
    <r>
      <t>Broj 
uređaja 
(</t>
    </r>
    <r>
      <rPr>
        <sz val="10"/>
        <rFont val="Arial"/>
        <family val="2"/>
        <charset val="238"/>
      </rPr>
      <t>kom</t>
    </r>
    <r>
      <rPr>
        <b/>
        <sz val="10"/>
        <rFont val="Arial"/>
        <family val="2"/>
        <charset val="238"/>
      </rPr>
      <t>)</t>
    </r>
  </si>
  <si>
    <r>
      <t>Mjesečni paušal po uređaju 
 (</t>
    </r>
    <r>
      <rPr>
        <sz val="10"/>
        <rFont val="Arial"/>
        <family val="2"/>
        <charset val="238"/>
      </rPr>
      <t>u eurima</t>
    </r>
    <r>
      <rPr>
        <b/>
        <sz val="10"/>
        <rFont val="Arial"/>
        <family val="2"/>
        <charset val="238"/>
      </rPr>
      <t>)</t>
    </r>
  </si>
  <si>
    <r>
      <t>Okvirna količina ispisa mjesečno 
(</t>
    </r>
    <r>
      <rPr>
        <sz val="10"/>
        <rFont val="Arial"/>
        <family val="2"/>
        <charset val="238"/>
      </rPr>
      <t>stranica</t>
    </r>
    <r>
      <rPr>
        <b/>
        <sz val="10"/>
        <rFont val="Arial"/>
        <family val="2"/>
        <charset val="238"/>
      </rPr>
      <t>)</t>
    </r>
  </si>
  <si>
    <r>
      <t>Cijena po ispisanoj stranici (</t>
    </r>
    <r>
      <rPr>
        <sz val="10"/>
        <rFont val="Arial"/>
        <family val="2"/>
        <charset val="238"/>
      </rPr>
      <t>u eurima</t>
    </r>
    <r>
      <rPr>
        <b/>
        <sz val="10"/>
        <rFont val="Arial"/>
        <family val="2"/>
        <charset val="238"/>
      </rPr>
      <t>)</t>
    </r>
  </si>
  <si>
    <r>
      <t>Ukupni mjesečni
 trošak  
(</t>
    </r>
    <r>
      <rPr>
        <sz val="10"/>
        <rFont val="Arial"/>
        <family val="2"/>
        <charset val="238"/>
      </rPr>
      <t>paušal + ispis</t>
    </r>
    <r>
      <rPr>
        <b/>
        <sz val="10"/>
        <rFont val="Arial"/>
        <family val="2"/>
        <charset val="238"/>
      </rPr>
      <t>) 
u eurima  
(</t>
    </r>
    <r>
      <rPr>
        <sz val="10"/>
        <rFont val="Arial"/>
        <family val="2"/>
        <charset val="238"/>
      </rPr>
      <t>bez PDV-a</t>
    </r>
    <r>
      <rPr>
        <b/>
        <sz val="10"/>
        <rFont val="Arial"/>
        <family val="2"/>
        <charset val="238"/>
      </rPr>
      <t>)</t>
    </r>
  </si>
  <si>
    <r>
      <t>Ukupni godišnji
 trošak 
(12</t>
    </r>
    <r>
      <rPr>
        <sz val="10"/>
        <rFont val="Arial"/>
        <family val="2"/>
        <charset val="238"/>
      </rPr>
      <t xml:space="preserve"> mjeseci</t>
    </r>
    <r>
      <rPr>
        <b/>
        <sz val="10"/>
        <rFont val="Arial"/>
        <family val="2"/>
        <charset val="238"/>
      </rPr>
      <t>) 
u eurima
(</t>
    </r>
    <r>
      <rPr>
        <sz val="10"/>
        <rFont val="Arial"/>
        <family val="2"/>
        <charset val="238"/>
      </rPr>
      <t>bez PDV-a</t>
    </r>
    <r>
      <rPr>
        <b/>
        <sz val="10"/>
        <rFont val="Arial"/>
        <family val="2"/>
        <charset val="238"/>
      </rPr>
      <t>)</t>
    </r>
  </si>
  <si>
    <t>Mono</t>
  </si>
  <si>
    <t>Color</t>
  </si>
  <si>
    <t>9=3x4+5x7+6x8</t>
  </si>
  <si>
    <t>10=9x12</t>
  </si>
  <si>
    <t>1.</t>
  </si>
  <si>
    <t>HP LaserJet P1606 dn</t>
  </si>
  <si>
    <t>2.</t>
  </si>
  <si>
    <t>HP LaserJet M102w</t>
  </si>
  <si>
    <t>3.</t>
  </si>
  <si>
    <t>Brother MFC-J6520DW</t>
  </si>
  <si>
    <t>4.</t>
  </si>
  <si>
    <t>HP OfficeJet Pro 8710</t>
  </si>
  <si>
    <t>5.</t>
  </si>
  <si>
    <t>6.</t>
  </si>
  <si>
    <t>HP LaserJet M201dw</t>
  </si>
  <si>
    <t>7.</t>
  </si>
  <si>
    <t>HP LaserJet P1566</t>
  </si>
  <si>
    <t>8.</t>
  </si>
  <si>
    <t>HP LaserJet M227fdw, M227sdn</t>
  </si>
  <si>
    <t>9.</t>
  </si>
  <si>
    <t>Canon MF210</t>
  </si>
  <si>
    <t>10.</t>
  </si>
  <si>
    <t>Epson WF-M5899DWF</t>
  </si>
  <si>
    <t>11.</t>
  </si>
  <si>
    <t>TIP 1 - CR.-BIJELI A4 PISAČ</t>
  </si>
  <si>
    <t>12.</t>
  </si>
  <si>
    <t>TIP 2 - COL. MULTIF.  A4 PISAČ</t>
  </si>
  <si>
    <t>13.</t>
  </si>
  <si>
    <t>TIP 3 - COL. MULTIF.  A3 PISAČ</t>
  </si>
  <si>
    <t>TIP 4 - CR.-BIJELI MFP A4 PISAČ</t>
  </si>
  <si>
    <t>U K U P N O:</t>
  </si>
  <si>
    <t>PDV 25% :</t>
  </si>
  <si>
    <t>S V E U K U P N O:</t>
  </si>
  <si>
    <t xml:space="preserve">             (mjesto i datum)</t>
  </si>
  <si>
    <t>(potpis ovlaštene osobe Ponuditelja)</t>
  </si>
  <si>
    <t xml:space="preserve">NAPOMENE: </t>
  </si>
  <si>
    <t>Ponuditelj je u sklopu ponude obavezan uračunati i dostavu 15 mrežnih preklopnika (engl. SWITCH) zbog pisača koji se na drugi način nemogu umrežiti</t>
  </si>
  <si>
    <t>Svi instalirani uređaji moraju biti pokriveni tvorničkim jamstvom</t>
  </si>
  <si>
    <t>Uređaji pod rednim brojem 1. - 9. su u vlasništvu Naručitelja</t>
  </si>
  <si>
    <t>TROŠKOVNIK</t>
  </si>
  <si>
    <r>
      <t>NARUČITELJ:</t>
    </r>
    <r>
      <rPr>
        <sz val="11"/>
        <rFont val="Arial"/>
        <family val="2"/>
        <charset val="238"/>
      </rPr>
      <t xml:space="preserve"> Dom zdravlja Primorsko-goranske županije, Krešimirova 52 a, 51000 Rijeka</t>
    </r>
  </si>
  <si>
    <t xml:space="preserve">GOSPODARSKI SUBJEKT - PONUDITELJ: </t>
  </si>
  <si>
    <r>
      <t>PREDMET NABAVE:</t>
    </r>
    <r>
      <rPr>
        <sz val="11"/>
        <rFont val="Arial"/>
        <family val="2"/>
        <charset val="238"/>
      </rPr>
      <t xml:space="preserve"> Upravljanje sustavom ispisa</t>
    </r>
  </si>
  <si>
    <r>
      <t>EVIDENCIJSKI BROJ NABAVE:</t>
    </r>
    <r>
      <rPr>
        <sz val="11"/>
        <rFont val="Arial"/>
        <family val="2"/>
        <charset val="238"/>
      </rPr>
      <t xml:space="preserve"> JN-18-26/N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</si>
</sst>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0\ [$€-1];\-#,##0.00000\ [$€-1]"/>
    <numFmt numFmtId="165" formatCode="#,##0.00000\ [$€-1]"/>
    <numFmt numFmtId="166" formatCode="#,##0.00\ [$€-1]"/>
    <numFmt numFmtId="167" formatCode="#,##0.00_ ;\-#,##0.00\ "/>
    <numFmt numFmtId="168" formatCode="#,##0.00000"/>
    <numFmt numFmtId="169" formatCode="#,##0.00\ [$€-1];\-#,##0.00\ [$€-1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Up">
        <bgColor theme="0"/>
      </patternFill>
    </fill>
    <fill>
      <patternFill patternType="solid">
        <fgColor rgb="FFFFE5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02">
    <xf numFmtId="0" fontId="0" fillId="0" borderId="0" xfId="0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3" fontId="3" fillId="0" borderId="19" xfId="0" applyNumberFormat="1" applyFont="1" applyBorder="1" applyAlignment="1">
      <alignment horizontal="center" vertical="center"/>
    </xf>
    <xf numFmtId="3" fontId="3" fillId="2" borderId="19" xfId="0" applyNumberFormat="1" applyFont="1" applyFill="1" applyBorder="1" applyAlignment="1">
      <alignment horizontal="center" vertical="center"/>
    </xf>
    <xf numFmtId="165" fontId="3" fillId="0" borderId="19" xfId="0" applyNumberFormat="1" applyFont="1" applyBorder="1" applyAlignment="1">
      <alignment horizontal="center" vertical="center"/>
    </xf>
    <xf numFmtId="166" fontId="3" fillId="0" borderId="5" xfId="0" applyNumberFormat="1" applyFont="1" applyBorder="1" applyAlignment="1">
      <alignment horizontal="right" vertical="center"/>
    </xf>
    <xf numFmtId="166" fontId="3" fillId="0" borderId="20" xfId="0" applyNumberFormat="1" applyFont="1" applyBorder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vertical="center"/>
    </xf>
    <xf numFmtId="0" fontId="3" fillId="0" borderId="22" xfId="0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3" fontId="3" fillId="0" borderId="22" xfId="0" applyNumberFormat="1" applyFont="1" applyBorder="1" applyAlignment="1">
      <alignment horizontal="center" vertical="center"/>
    </xf>
    <xf numFmtId="3" fontId="3" fillId="2" borderId="22" xfId="0" applyNumberFormat="1" applyFont="1" applyFill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right" vertical="center"/>
    </xf>
    <xf numFmtId="166" fontId="3" fillId="0" borderId="23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/>
    <xf numFmtId="0" fontId="3" fillId="0" borderId="22" xfId="0" applyFont="1" applyBorder="1" applyAlignment="1">
      <alignment wrapText="1"/>
    </xf>
    <xf numFmtId="0" fontId="3" fillId="0" borderId="1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3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6" fontId="3" fillId="0" borderId="25" xfId="0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168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3" fillId="0" borderId="27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67" fontId="2" fillId="0" borderId="0" xfId="0" applyNumberFormat="1" applyFont="1" applyAlignment="1">
      <alignment horizontal="right" vertical="center"/>
    </xf>
    <xf numFmtId="0" fontId="2" fillId="3" borderId="34" xfId="0" applyFont="1" applyFill="1" applyBorder="1" applyAlignment="1">
      <alignment horizontal="center" vertical="top"/>
    </xf>
    <xf numFmtId="0" fontId="3" fillId="3" borderId="0" xfId="0" applyFont="1" applyFill="1" applyAlignment="1">
      <alignment vertical="top"/>
    </xf>
    <xf numFmtId="0" fontId="3" fillId="3" borderId="0" xfId="0" applyFont="1" applyFill="1" applyAlignment="1">
      <alignment horizontal="center" vertical="top"/>
    </xf>
    <xf numFmtId="0" fontId="3" fillId="3" borderId="35" xfId="0" applyFont="1" applyFill="1" applyBorder="1" applyAlignment="1">
      <alignment vertical="top"/>
    </xf>
    <xf numFmtId="0" fontId="2" fillId="3" borderId="36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 applyAlignment="1">
      <alignment horizontal="center" vertical="top"/>
    </xf>
    <xf numFmtId="0" fontId="3" fillId="3" borderId="37" xfId="0" applyFont="1" applyFill="1" applyBorder="1" applyAlignment="1">
      <alignment vertical="top"/>
    </xf>
    <xf numFmtId="3" fontId="3" fillId="0" borderId="0" xfId="0" applyNumberFormat="1" applyFont="1"/>
    <xf numFmtId="0" fontId="3" fillId="3" borderId="0" xfId="0" applyFont="1" applyFill="1" applyAlignment="1">
      <alignment horizontal="left" vertical="top" wrapText="1"/>
    </xf>
    <xf numFmtId="0" fontId="3" fillId="3" borderId="35" xfId="0" applyFont="1" applyFill="1" applyBorder="1" applyAlignment="1">
      <alignment horizontal="left" vertical="top" wrapText="1"/>
    </xf>
    <xf numFmtId="0" fontId="3" fillId="0" borderId="31" xfId="0" applyFont="1" applyBorder="1" applyAlignment="1">
      <alignment horizontal="center"/>
    </xf>
    <xf numFmtId="0" fontId="2" fillId="3" borderId="32" xfId="0" applyFont="1" applyFill="1" applyBorder="1" applyAlignment="1">
      <alignment horizontal="left" vertical="center" wrapText="1" indent="2"/>
    </xf>
    <xf numFmtId="0" fontId="2" fillId="3" borderId="31" xfId="0" applyFont="1" applyFill="1" applyBorder="1" applyAlignment="1">
      <alignment horizontal="left" vertical="center" wrapText="1" indent="2"/>
    </xf>
    <xf numFmtId="0" fontId="2" fillId="3" borderId="33" xfId="0" applyFont="1" applyFill="1" applyBorder="1" applyAlignment="1">
      <alignment horizontal="left" vertical="center" wrapText="1" indent="2"/>
    </xf>
    <xf numFmtId="0" fontId="1" fillId="0" borderId="0" xfId="0" applyFont="1"/>
    <xf numFmtId="0" fontId="7" fillId="0" borderId="0" xfId="1" applyFont="1" applyAlignment="1">
      <alignment horizontal="center"/>
    </xf>
    <xf numFmtId="0" fontId="2" fillId="0" borderId="0" xfId="1" applyFont="1"/>
    <xf numFmtId="0" fontId="8" fillId="0" borderId="0" xfId="1" applyFont="1"/>
    <xf numFmtId="0" fontId="7" fillId="0" borderId="0" xfId="1" applyFont="1" applyAlignment="1">
      <alignment horizontal="left" vertical="top"/>
    </xf>
    <xf numFmtId="0" fontId="7" fillId="0" borderId="1" xfId="1" applyFont="1" applyBorder="1" applyAlignment="1">
      <alignment horizontal="center"/>
    </xf>
    <xf numFmtId="0" fontId="7" fillId="0" borderId="1" xfId="1" applyFont="1" applyBorder="1"/>
    <xf numFmtId="0" fontId="1" fillId="0" borderId="1" xfId="0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1" fillId="0" borderId="0" xfId="0" applyFont="1" applyBorder="1"/>
    <xf numFmtId="0" fontId="2" fillId="4" borderId="28" xfId="1" applyFont="1" applyFill="1" applyBorder="1" applyAlignment="1">
      <alignment horizontal="center"/>
    </xf>
    <xf numFmtId="0" fontId="2" fillId="4" borderId="29" xfId="1" applyFont="1" applyFill="1" applyBorder="1" applyAlignment="1">
      <alignment horizontal="center"/>
    </xf>
    <xf numFmtId="0" fontId="2" fillId="4" borderId="30" xfId="1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/>
    </xf>
    <xf numFmtId="0" fontId="2" fillId="7" borderId="14" xfId="0" applyFont="1" applyFill="1" applyBorder="1" applyAlignment="1">
      <alignment horizontal="center" vertical="center" wrapText="1"/>
    </xf>
    <xf numFmtId="0" fontId="2" fillId="7" borderId="15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2" fillId="7" borderId="17" xfId="0" applyFont="1" applyFill="1" applyBorder="1" applyAlignment="1">
      <alignment horizontal="center" vertical="center" wrapText="1"/>
    </xf>
    <xf numFmtId="0" fontId="2" fillId="8" borderId="28" xfId="0" applyFont="1" applyFill="1" applyBorder="1" applyAlignment="1">
      <alignment horizontal="right" vertical="center"/>
    </xf>
    <xf numFmtId="0" fontId="2" fillId="8" borderId="29" xfId="0" applyFont="1" applyFill="1" applyBorder="1" applyAlignment="1">
      <alignment horizontal="right" vertical="center"/>
    </xf>
    <xf numFmtId="169" fontId="2" fillId="8" borderId="17" xfId="0" applyNumberFormat="1" applyFont="1" applyFill="1" applyBorder="1" applyAlignment="1">
      <alignment horizontal="right" vertical="center"/>
    </xf>
    <xf numFmtId="0" fontId="2" fillId="8" borderId="30" xfId="0" applyFont="1" applyFill="1" applyBorder="1" applyAlignment="1">
      <alignment horizontal="right" vertical="center"/>
    </xf>
  </cellXfs>
  <cellStyles count="2">
    <cellStyle name="Normal 2" xfId="1" xr:uid="{F8CB1367-D24C-4B55-86DC-44275EEE59B7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Normal="100" workbookViewId="0">
      <selection activeCell="I7" sqref="I7"/>
    </sheetView>
  </sheetViews>
  <sheetFormatPr defaultColWidth="9.28515625" defaultRowHeight="14.25" x14ac:dyDescent="0.2"/>
  <cols>
    <col min="1" max="1" width="5.7109375" style="3" customWidth="1"/>
    <col min="2" max="2" width="40.42578125" style="1" customWidth="1"/>
    <col min="3" max="3" width="7.28515625" style="3" customWidth="1"/>
    <col min="4" max="4" width="11.28515625" style="3" customWidth="1"/>
    <col min="5" max="5" width="8.5703125" style="3" customWidth="1"/>
    <col min="6" max="6" width="9.28515625" style="3"/>
    <col min="7" max="7" width="9.5703125" style="3" customWidth="1"/>
    <col min="8" max="8" width="9.7109375" style="3" customWidth="1"/>
    <col min="9" max="9" width="17.28515625" style="1" customWidth="1"/>
    <col min="10" max="10" width="16" style="1" customWidth="1"/>
    <col min="11" max="11" width="2" style="1" customWidth="1"/>
    <col min="12" max="16384" width="9.28515625" style="1"/>
  </cols>
  <sheetData>
    <row r="1" spans="1:10" s="66" customFormat="1" ht="15.75" thickBot="1" x14ac:dyDescent="0.3">
      <c r="A1" s="77" t="s">
        <v>47</v>
      </c>
      <c r="B1" s="78"/>
      <c r="C1" s="78"/>
      <c r="D1" s="78"/>
      <c r="E1" s="78"/>
      <c r="F1" s="78"/>
      <c r="G1" s="78"/>
      <c r="H1" s="78"/>
      <c r="I1" s="78"/>
      <c r="J1" s="79"/>
    </row>
    <row r="2" spans="1:10" s="66" customFormat="1" ht="15" x14ac:dyDescent="0.25">
      <c r="A2" s="67"/>
      <c r="B2" s="68"/>
    </row>
    <row r="3" spans="1:10" s="66" customFormat="1" ht="15" x14ac:dyDescent="0.25">
      <c r="A3" s="68" t="s">
        <v>48</v>
      </c>
      <c r="B3" s="68"/>
      <c r="C3" s="67"/>
      <c r="D3" s="67"/>
      <c r="E3" s="69"/>
    </row>
    <row r="4" spans="1:10" s="66" customFormat="1" ht="9" customHeight="1" x14ac:dyDescent="0.25">
      <c r="A4" s="69"/>
      <c r="B4" s="68"/>
      <c r="C4" s="67"/>
      <c r="D4" s="67"/>
      <c r="E4" s="69"/>
    </row>
    <row r="5" spans="1:10" s="66" customFormat="1" ht="15" x14ac:dyDescent="0.25">
      <c r="A5" s="68" t="s">
        <v>50</v>
      </c>
      <c r="B5" s="68"/>
      <c r="C5" s="67"/>
      <c r="D5" s="67"/>
      <c r="E5" s="69"/>
    </row>
    <row r="6" spans="1:10" s="66" customFormat="1" ht="9" customHeight="1" x14ac:dyDescent="0.25">
      <c r="A6" s="69"/>
      <c r="B6" s="68"/>
      <c r="C6" s="67"/>
      <c r="D6" s="67"/>
      <c r="E6" s="69"/>
    </row>
    <row r="7" spans="1:10" s="66" customFormat="1" ht="15" x14ac:dyDescent="0.25">
      <c r="A7" s="68" t="s">
        <v>51</v>
      </c>
      <c r="B7" s="68"/>
      <c r="C7" s="67"/>
      <c r="D7" s="67"/>
      <c r="E7" s="69"/>
    </row>
    <row r="8" spans="1:10" s="66" customFormat="1" ht="9" customHeight="1" x14ac:dyDescent="0.25">
      <c r="A8" s="69"/>
      <c r="B8" s="68"/>
      <c r="C8" s="67"/>
      <c r="D8" s="67"/>
      <c r="E8" s="69"/>
    </row>
    <row r="9" spans="1:10" s="66" customFormat="1" ht="15" x14ac:dyDescent="0.25">
      <c r="A9" s="68" t="s">
        <v>49</v>
      </c>
      <c r="B9" s="68"/>
      <c r="C9" s="70"/>
      <c r="D9" s="71"/>
      <c r="E9" s="72"/>
      <c r="F9" s="73"/>
    </row>
    <row r="10" spans="1:10" s="66" customFormat="1" ht="15" x14ac:dyDescent="0.25">
      <c r="A10" s="68"/>
      <c r="B10" s="68"/>
      <c r="C10" s="70"/>
      <c r="D10" s="74"/>
      <c r="E10" s="75"/>
      <c r="F10" s="76"/>
    </row>
    <row r="11" spans="1:10" ht="9" customHeight="1" thickBot="1" x14ac:dyDescent="0.25"/>
    <row r="12" spans="1:10" ht="42" customHeight="1" x14ac:dyDescent="0.2">
      <c r="A12" s="80" t="s">
        <v>0</v>
      </c>
      <c r="B12" s="81" t="s">
        <v>1</v>
      </c>
      <c r="C12" s="82" t="s">
        <v>2</v>
      </c>
      <c r="D12" s="82" t="s">
        <v>3</v>
      </c>
      <c r="E12" s="90" t="s">
        <v>4</v>
      </c>
      <c r="F12" s="91"/>
      <c r="G12" s="90" t="s">
        <v>5</v>
      </c>
      <c r="H12" s="91"/>
      <c r="I12" s="86" t="s">
        <v>6</v>
      </c>
      <c r="J12" s="87" t="s">
        <v>7</v>
      </c>
    </row>
    <row r="13" spans="1:10" ht="30" customHeight="1" thickBot="1" x14ac:dyDescent="0.25">
      <c r="A13" s="83"/>
      <c r="B13" s="84"/>
      <c r="C13" s="85"/>
      <c r="D13" s="85"/>
      <c r="E13" s="92" t="s">
        <v>8</v>
      </c>
      <c r="F13" s="92" t="s">
        <v>9</v>
      </c>
      <c r="G13" s="92" t="s">
        <v>8</v>
      </c>
      <c r="H13" s="92" t="s">
        <v>9</v>
      </c>
      <c r="I13" s="88"/>
      <c r="J13" s="89"/>
    </row>
    <row r="14" spans="1:10" ht="15" customHeight="1" thickBot="1" x14ac:dyDescent="0.25">
      <c r="A14" s="93">
        <v>1</v>
      </c>
      <c r="B14" s="94">
        <v>2</v>
      </c>
      <c r="C14" s="95">
        <v>3</v>
      </c>
      <c r="D14" s="95">
        <v>4</v>
      </c>
      <c r="E14" s="94">
        <v>5</v>
      </c>
      <c r="F14" s="94">
        <v>6</v>
      </c>
      <c r="G14" s="94">
        <v>7</v>
      </c>
      <c r="H14" s="94">
        <v>8</v>
      </c>
      <c r="I14" s="96" t="s">
        <v>10</v>
      </c>
      <c r="J14" s="97" t="s">
        <v>11</v>
      </c>
    </row>
    <row r="15" spans="1:10" ht="16.149999999999999" customHeight="1" x14ac:dyDescent="0.2">
      <c r="A15" s="4" t="s">
        <v>12</v>
      </c>
      <c r="B15" s="5" t="s">
        <v>13</v>
      </c>
      <c r="C15" s="6">
        <v>15</v>
      </c>
      <c r="D15" s="7"/>
      <c r="E15" s="8">
        <v>8590</v>
      </c>
      <c r="F15" s="9"/>
      <c r="G15" s="10"/>
      <c r="H15" s="9"/>
      <c r="I15" s="11">
        <f>C15*D15+E15*G15+F15*H15</f>
        <v>0</v>
      </c>
      <c r="J15" s="12">
        <f>I15*12</f>
        <v>0</v>
      </c>
    </row>
    <row r="16" spans="1:10" ht="16.149999999999999" customHeight="1" x14ac:dyDescent="0.2">
      <c r="A16" s="13" t="s">
        <v>14</v>
      </c>
      <c r="B16" s="14" t="s">
        <v>15</v>
      </c>
      <c r="C16" s="15">
        <v>2</v>
      </c>
      <c r="D16" s="16"/>
      <c r="E16" s="17">
        <v>300</v>
      </c>
      <c r="F16" s="18"/>
      <c r="G16" s="19"/>
      <c r="H16" s="18"/>
      <c r="I16" s="20">
        <f>C16*D16+E16*G16+F16*H16</f>
        <v>0</v>
      </c>
      <c r="J16" s="21">
        <f>I16*12</f>
        <v>0</v>
      </c>
    </row>
    <row r="17" spans="1:10" ht="16.149999999999999" customHeight="1" x14ac:dyDescent="0.2">
      <c r="A17" s="13" t="s">
        <v>16</v>
      </c>
      <c r="B17" s="14" t="s">
        <v>17</v>
      </c>
      <c r="C17" s="15">
        <v>1</v>
      </c>
      <c r="D17" s="16"/>
      <c r="E17" s="17">
        <v>40</v>
      </c>
      <c r="F17" s="17">
        <v>150</v>
      </c>
      <c r="G17" s="19"/>
      <c r="H17" s="19"/>
      <c r="I17" s="20">
        <f t="shared" ref="I17:I26" si="0">C17*D17+E17*G17+F17*H17</f>
        <v>0</v>
      </c>
      <c r="J17" s="21">
        <f t="shared" ref="J17:J26" si="1">I17*12</f>
        <v>0</v>
      </c>
    </row>
    <row r="18" spans="1:10" ht="16.149999999999999" customHeight="1" x14ac:dyDescent="0.2">
      <c r="A18" s="13" t="s">
        <v>18</v>
      </c>
      <c r="B18" s="1" t="s">
        <v>19</v>
      </c>
      <c r="C18" s="22">
        <v>3</v>
      </c>
      <c r="D18" s="16"/>
      <c r="E18" s="17">
        <v>140</v>
      </c>
      <c r="F18" s="17">
        <v>530</v>
      </c>
      <c r="G18" s="19"/>
      <c r="H18" s="19"/>
      <c r="I18" s="20">
        <f t="shared" si="0"/>
        <v>0</v>
      </c>
      <c r="J18" s="21">
        <f t="shared" si="1"/>
        <v>0</v>
      </c>
    </row>
    <row r="19" spans="1:10" ht="16.149999999999999" customHeight="1" x14ac:dyDescent="0.2">
      <c r="A19" s="13" t="s">
        <v>20</v>
      </c>
      <c r="B19" s="23" t="s">
        <v>22</v>
      </c>
      <c r="C19" s="15">
        <v>1</v>
      </c>
      <c r="D19" s="16"/>
      <c r="E19" s="17">
        <v>520</v>
      </c>
      <c r="F19" s="18"/>
      <c r="G19" s="19"/>
      <c r="H19" s="18"/>
      <c r="I19" s="20">
        <f t="shared" si="0"/>
        <v>0</v>
      </c>
      <c r="J19" s="21">
        <f t="shared" si="1"/>
        <v>0</v>
      </c>
    </row>
    <row r="20" spans="1:10" ht="16.149999999999999" customHeight="1" x14ac:dyDescent="0.2">
      <c r="A20" s="13" t="s">
        <v>21</v>
      </c>
      <c r="B20" s="23" t="s">
        <v>24</v>
      </c>
      <c r="C20" s="15">
        <v>3</v>
      </c>
      <c r="D20" s="16"/>
      <c r="E20" s="17">
        <v>950</v>
      </c>
      <c r="F20" s="18"/>
      <c r="G20" s="19"/>
      <c r="H20" s="18"/>
      <c r="I20" s="20">
        <f t="shared" si="0"/>
        <v>0</v>
      </c>
      <c r="J20" s="21">
        <f t="shared" si="1"/>
        <v>0</v>
      </c>
    </row>
    <row r="21" spans="1:10" ht="16.149999999999999" customHeight="1" x14ac:dyDescent="0.2">
      <c r="A21" s="13" t="s">
        <v>23</v>
      </c>
      <c r="B21" s="24" t="s">
        <v>26</v>
      </c>
      <c r="C21" s="15">
        <v>13</v>
      </c>
      <c r="D21" s="16"/>
      <c r="E21" s="17">
        <v>2400</v>
      </c>
      <c r="F21" s="18"/>
      <c r="G21" s="19"/>
      <c r="H21" s="18"/>
      <c r="I21" s="20">
        <f t="shared" si="0"/>
        <v>0</v>
      </c>
      <c r="J21" s="21">
        <f t="shared" si="1"/>
        <v>0</v>
      </c>
    </row>
    <row r="22" spans="1:10" ht="16.149999999999999" customHeight="1" x14ac:dyDescent="0.2">
      <c r="A22" s="13" t="s">
        <v>25</v>
      </c>
      <c r="B22" s="24" t="s">
        <v>28</v>
      </c>
      <c r="C22" s="15">
        <v>1</v>
      </c>
      <c r="D22" s="16"/>
      <c r="E22" s="17">
        <v>750</v>
      </c>
      <c r="F22" s="18"/>
      <c r="G22" s="19"/>
      <c r="H22" s="18"/>
      <c r="I22" s="20">
        <f t="shared" si="0"/>
        <v>0</v>
      </c>
      <c r="J22" s="21">
        <f t="shared" si="1"/>
        <v>0</v>
      </c>
    </row>
    <row r="23" spans="1:10" ht="16.149999999999999" customHeight="1" x14ac:dyDescent="0.2">
      <c r="A23" s="13" t="s">
        <v>27</v>
      </c>
      <c r="B23" s="24" t="s">
        <v>30</v>
      </c>
      <c r="C23" s="15">
        <v>22</v>
      </c>
      <c r="D23" s="16"/>
      <c r="E23" s="17">
        <v>12000</v>
      </c>
      <c r="F23" s="18"/>
      <c r="G23" s="19"/>
      <c r="H23" s="18"/>
      <c r="I23" s="20">
        <f t="shared" si="0"/>
        <v>0</v>
      </c>
      <c r="J23" s="21">
        <f t="shared" si="1"/>
        <v>0</v>
      </c>
    </row>
    <row r="24" spans="1:10" ht="16.149999999999999" customHeight="1" x14ac:dyDescent="0.2">
      <c r="A24" s="13" t="s">
        <v>29</v>
      </c>
      <c r="B24" s="25" t="s">
        <v>32</v>
      </c>
      <c r="C24" s="15">
        <v>14</v>
      </c>
      <c r="D24" s="16"/>
      <c r="E24" s="17">
        <v>16000</v>
      </c>
      <c r="F24" s="18"/>
      <c r="G24" s="19"/>
      <c r="H24" s="18"/>
      <c r="I24" s="20">
        <f t="shared" si="0"/>
        <v>0</v>
      </c>
      <c r="J24" s="21">
        <f t="shared" si="1"/>
        <v>0</v>
      </c>
    </row>
    <row r="25" spans="1:10" ht="16.149999999999999" customHeight="1" x14ac:dyDescent="0.2">
      <c r="A25" s="13" t="s">
        <v>31</v>
      </c>
      <c r="B25" s="26" t="s">
        <v>34</v>
      </c>
      <c r="C25" s="27">
        <v>10</v>
      </c>
      <c r="D25" s="28"/>
      <c r="E25" s="29">
        <v>9100</v>
      </c>
      <c r="F25" s="29">
        <v>3800</v>
      </c>
      <c r="G25" s="30"/>
      <c r="H25" s="30"/>
      <c r="I25" s="20">
        <f t="shared" si="0"/>
        <v>0</v>
      </c>
      <c r="J25" s="21">
        <f t="shared" si="1"/>
        <v>0</v>
      </c>
    </row>
    <row r="26" spans="1:10" ht="16.149999999999999" customHeight="1" x14ac:dyDescent="0.2">
      <c r="A26" s="31" t="s">
        <v>33</v>
      </c>
      <c r="B26" s="32" t="s">
        <v>36</v>
      </c>
      <c r="C26" s="15">
        <v>2</v>
      </c>
      <c r="D26" s="16"/>
      <c r="E26" s="17">
        <v>1200</v>
      </c>
      <c r="F26" s="17">
        <v>1000</v>
      </c>
      <c r="G26" s="19"/>
      <c r="H26" s="19"/>
      <c r="I26" s="20">
        <f t="shared" si="0"/>
        <v>0</v>
      </c>
      <c r="J26" s="21">
        <f t="shared" si="1"/>
        <v>0</v>
      </c>
    </row>
    <row r="27" spans="1:10" ht="16.149999999999999" customHeight="1" thickBot="1" x14ac:dyDescent="0.25">
      <c r="A27" s="13" t="s">
        <v>35</v>
      </c>
      <c r="B27" s="33" t="s">
        <v>37</v>
      </c>
      <c r="C27" s="34">
        <v>24</v>
      </c>
      <c r="D27" s="35"/>
      <c r="E27" s="36">
        <v>25000</v>
      </c>
      <c r="F27" s="37"/>
      <c r="G27" s="38"/>
      <c r="H27" s="37"/>
      <c r="I27" s="39">
        <f>C27*D27+E27*G27+F27*H27</f>
        <v>0</v>
      </c>
      <c r="J27" s="40">
        <f>I27*12</f>
        <v>0</v>
      </c>
    </row>
    <row r="28" spans="1:10" ht="9" customHeight="1" thickBot="1" x14ac:dyDescent="0.25">
      <c r="A28" s="41"/>
      <c r="B28" s="42"/>
      <c r="C28" s="43"/>
      <c r="D28" s="44"/>
      <c r="E28" s="45"/>
      <c r="F28" s="45"/>
      <c r="G28" s="46"/>
      <c r="H28" s="46"/>
      <c r="I28" s="47"/>
      <c r="J28" s="48"/>
    </row>
    <row r="29" spans="1:10" ht="16.149999999999999" customHeight="1" thickBot="1" x14ac:dyDescent="0.25">
      <c r="A29" s="98" t="s">
        <v>38</v>
      </c>
      <c r="B29" s="99"/>
      <c r="C29" s="99"/>
      <c r="D29" s="99"/>
      <c r="E29" s="99"/>
      <c r="F29" s="99"/>
      <c r="G29" s="99"/>
      <c r="H29" s="99"/>
      <c r="I29" s="99"/>
      <c r="J29" s="100">
        <f>ROUND(SUM(J15:J28),2)</f>
        <v>0</v>
      </c>
    </row>
    <row r="30" spans="1:10" ht="16.149999999999999" customHeight="1" thickBot="1" x14ac:dyDescent="0.25">
      <c r="A30" s="98" t="s">
        <v>39</v>
      </c>
      <c r="B30" s="99"/>
      <c r="C30" s="99"/>
      <c r="D30" s="99"/>
      <c r="E30" s="99"/>
      <c r="F30" s="99"/>
      <c r="G30" s="99"/>
      <c r="H30" s="99"/>
      <c r="I30" s="99"/>
      <c r="J30" s="100">
        <f>ROUND(J29*0.25,2)</f>
        <v>0</v>
      </c>
    </row>
    <row r="31" spans="1:10" ht="16.149999999999999" customHeight="1" thickBot="1" x14ac:dyDescent="0.25">
      <c r="A31" s="98" t="s">
        <v>40</v>
      </c>
      <c r="B31" s="99"/>
      <c r="C31" s="99"/>
      <c r="D31" s="99"/>
      <c r="E31" s="99"/>
      <c r="F31" s="99"/>
      <c r="G31" s="99"/>
      <c r="H31" s="99"/>
      <c r="I31" s="101"/>
      <c r="J31" s="100">
        <f>ROUND(J29+J30,2)</f>
        <v>0</v>
      </c>
    </row>
    <row r="32" spans="1:10" ht="15" customHeight="1" x14ac:dyDescent="0.2">
      <c r="A32" s="49"/>
      <c r="B32" s="49"/>
      <c r="C32" s="49"/>
      <c r="D32" s="49"/>
      <c r="E32" s="49"/>
      <c r="F32" s="49"/>
      <c r="G32" s="49"/>
      <c r="H32" s="49"/>
      <c r="I32" s="49"/>
      <c r="J32" s="50"/>
    </row>
    <row r="33" spans="1:11" ht="11.65" customHeight="1" x14ac:dyDescent="0.2">
      <c r="A33" s="49"/>
      <c r="B33" s="49"/>
      <c r="C33" s="49"/>
      <c r="D33" s="49"/>
      <c r="E33" s="49"/>
      <c r="F33" s="49"/>
      <c r="G33" s="49"/>
      <c r="H33" s="49"/>
      <c r="I33" s="49"/>
      <c r="J33" s="50"/>
    </row>
    <row r="34" spans="1:11" x14ac:dyDescent="0.2">
      <c r="B34" s="1" t="s">
        <v>41</v>
      </c>
      <c r="G34" s="62" t="s">
        <v>42</v>
      </c>
      <c r="H34" s="62"/>
      <c r="I34" s="62"/>
    </row>
    <row r="35" spans="1:11" ht="6.6" customHeight="1" x14ac:dyDescent="0.2"/>
    <row r="36" spans="1:11" ht="21" customHeight="1" x14ac:dyDescent="0.2">
      <c r="A36" s="63" t="s">
        <v>43</v>
      </c>
      <c r="B36" s="64"/>
      <c r="C36" s="64"/>
      <c r="D36" s="64"/>
      <c r="E36" s="64"/>
      <c r="F36" s="64"/>
      <c r="G36" s="64"/>
      <c r="H36" s="64"/>
      <c r="I36" s="64"/>
      <c r="J36" s="65"/>
      <c r="K36" s="2"/>
    </row>
    <row r="37" spans="1:11" ht="18" customHeight="1" x14ac:dyDescent="0.2">
      <c r="A37" s="51" t="s">
        <v>12</v>
      </c>
      <c r="B37" s="52" t="s">
        <v>46</v>
      </c>
      <c r="C37" s="53"/>
      <c r="D37" s="53"/>
      <c r="E37" s="53"/>
      <c r="F37" s="53"/>
      <c r="G37" s="53"/>
      <c r="H37" s="53"/>
      <c r="I37" s="52"/>
      <c r="J37" s="54"/>
    </row>
    <row r="38" spans="1:11" ht="36" customHeight="1" x14ac:dyDescent="0.2">
      <c r="A38" s="51" t="s">
        <v>14</v>
      </c>
      <c r="B38" s="60" t="s">
        <v>44</v>
      </c>
      <c r="C38" s="60"/>
      <c r="D38" s="60"/>
      <c r="E38" s="60"/>
      <c r="F38" s="60"/>
      <c r="G38" s="60"/>
      <c r="H38" s="60"/>
      <c r="I38" s="60"/>
      <c r="J38" s="61"/>
    </row>
    <row r="39" spans="1:11" ht="18" customHeight="1" x14ac:dyDescent="0.2">
      <c r="A39" s="55" t="s">
        <v>16</v>
      </c>
      <c r="B39" s="56" t="s">
        <v>45</v>
      </c>
      <c r="C39" s="57"/>
      <c r="D39" s="57"/>
      <c r="E39" s="57"/>
      <c r="F39" s="57"/>
      <c r="G39" s="57"/>
      <c r="H39" s="57"/>
      <c r="I39" s="56"/>
      <c r="J39" s="58"/>
    </row>
    <row r="41" spans="1:11" x14ac:dyDescent="0.2">
      <c r="B41" s="59"/>
    </row>
  </sheetData>
  <mergeCells count="15">
    <mergeCell ref="A1:J1"/>
    <mergeCell ref="B38:J38"/>
    <mergeCell ref="A12:A13"/>
    <mergeCell ref="B12:B13"/>
    <mergeCell ref="C12:C13"/>
    <mergeCell ref="D12:D13"/>
    <mergeCell ref="E12:F12"/>
    <mergeCell ref="G12:H12"/>
    <mergeCell ref="I12:I13"/>
    <mergeCell ref="J12:J13"/>
    <mergeCell ref="A29:I29"/>
    <mergeCell ref="A30:I30"/>
    <mergeCell ref="A31:I31"/>
    <mergeCell ref="G34:I34"/>
    <mergeCell ref="A36:J36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Popović</dc:creator>
  <cp:lastModifiedBy>Dom Zdravlja PGŽ</cp:lastModifiedBy>
  <cp:lastPrinted>2025-12-10T11:39:49Z</cp:lastPrinted>
  <dcterms:created xsi:type="dcterms:W3CDTF">2015-06-05T18:17:20Z</dcterms:created>
  <dcterms:modified xsi:type="dcterms:W3CDTF">2025-12-10T11:39:51Z</dcterms:modified>
</cp:coreProperties>
</file>