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91" activeTab="1"/>
  </bookViews>
  <sheets>
    <sheet name="A) Građ. radovi - opći uvjeti" sheetId="1" r:id="rId1"/>
    <sheet name="A.III. Građ-obrt. rad. III.kat" sheetId="2" r:id="rId2"/>
    <sheet name="B.III Hidroinstalacije III. kat" sheetId="3" r:id="rId3"/>
    <sheet name="C) Elektroinstal. - Opći uvjet" sheetId="4" r:id="rId4"/>
    <sheet name="C.III Elektroinstal. III. kat" sheetId="5" r:id="rId5"/>
    <sheet name="D.III Strojarske instalacije" sheetId="6" r:id="rId6"/>
    <sheet name="Sveukupna rekapitulacija" sheetId="7" r:id="rId7"/>
  </sheets>
  <definedNames>
    <definedName name="_xlnm.Print_Area" localSheetId="1">'A.III. Građ-obrt. rad. III.kat'!$A$1:$I$391</definedName>
  </definedNames>
  <calcPr fullCalcOnLoad="1"/>
</workbook>
</file>

<file path=xl/sharedStrings.xml><?xml version="1.0" encoding="utf-8"?>
<sst xmlns="http://schemas.openxmlformats.org/spreadsheetml/2006/main" count="1421" uniqueCount="699">
  <si>
    <t>1.</t>
  </si>
  <si>
    <t>kom</t>
  </si>
  <si>
    <t>a'</t>
  </si>
  <si>
    <t>kn</t>
  </si>
  <si>
    <t>2.</t>
  </si>
  <si>
    <t>3.</t>
  </si>
  <si>
    <t>4.</t>
  </si>
  <si>
    <t>m²</t>
  </si>
  <si>
    <t>5.</t>
  </si>
  <si>
    <t>6.</t>
  </si>
  <si>
    <t>m'</t>
  </si>
  <si>
    <t>rs</t>
  </si>
  <si>
    <t>kpl</t>
  </si>
  <si>
    <t>B</t>
  </si>
  <si>
    <t>ZIDARSKI i GIPSKARTONSKI RADOVI</t>
  </si>
  <si>
    <t>m2</t>
  </si>
  <si>
    <t>C</t>
  </si>
  <si>
    <t>D</t>
  </si>
  <si>
    <t>Obračun po komadu</t>
  </si>
  <si>
    <t>I</t>
  </si>
  <si>
    <t>OSTALI RADOVI</t>
  </si>
  <si>
    <t>a)</t>
  </si>
  <si>
    <t>NKV radnik</t>
  </si>
  <si>
    <t>b)</t>
  </si>
  <si>
    <t>KV radnik</t>
  </si>
  <si>
    <t>c)</t>
  </si>
  <si>
    <t>VKV radnik</t>
  </si>
  <si>
    <t>REKAPITULACIJA</t>
  </si>
  <si>
    <t>A</t>
  </si>
  <si>
    <t>UKUPNO</t>
  </si>
  <si>
    <t>PDV 25%</t>
  </si>
  <si>
    <t>SVEUKUPNO</t>
  </si>
  <si>
    <t>m</t>
  </si>
  <si>
    <t>CIJEVI</t>
  </si>
  <si>
    <t>7.</t>
  </si>
  <si>
    <t>8.</t>
  </si>
  <si>
    <t>9.</t>
  </si>
  <si>
    <t>10.</t>
  </si>
  <si>
    <t>11.</t>
  </si>
  <si>
    <t>12.</t>
  </si>
  <si>
    <t>SUSTAV SOS POZIVA IZ SANITARIJA</t>
  </si>
  <si>
    <t>13.</t>
  </si>
  <si>
    <t>SANITARNI UREĐAJI</t>
  </si>
  <si>
    <t>Četke za WC</t>
  </si>
  <si>
    <t>Držač za rolo  WC papir</t>
  </si>
  <si>
    <t>Držač za tekući sapun</t>
  </si>
  <si>
    <t>Držač rolo papira za ruke</t>
  </si>
  <si>
    <t>VODOINSTALACIJSKI RADOVI</t>
  </si>
  <si>
    <t xml:space="preserve">1. </t>
  </si>
  <si>
    <t>Za sve radove uzeta je dobava, doprema I postava, sa pripadjućim radovima štemanja zida i poda I kompletan sitniji materijal do potpunog dovršenja rada.</t>
  </si>
  <si>
    <t xml:space="preserve">2. </t>
  </si>
  <si>
    <t xml:space="preserve">3. </t>
  </si>
  <si>
    <t xml:space="preserve">4. </t>
  </si>
  <si>
    <t>RADIJATORSKO GRIJANJE</t>
  </si>
  <si>
    <t>Zatvaranje te ispuštanje vode iz sistema radi izvođenja radova na postojećoj instalaciji.</t>
  </si>
  <si>
    <t>14.</t>
  </si>
  <si>
    <t>DN 15</t>
  </si>
  <si>
    <t>15.</t>
  </si>
  <si>
    <t>Dobava i ugradnja ventila s termostatskom glavom 1/2" za postojeće aluminijske radijatore koji se zadržavaju.</t>
  </si>
  <si>
    <t>16.</t>
  </si>
  <si>
    <t>Sitan potrošni materijal kao kisik, acetilen, žica za zavarivanje, brtvila, vijci, matice, i sl.</t>
  </si>
  <si>
    <t>Punjenje sustava vodom, odzračivanje instalacije na svim radijatorima te najvišim mjestima instalacije te hladna tlačna proba instalacije.</t>
  </si>
  <si>
    <t>GRAĐEVINSKO-OBRTNIČKI RADOVI</t>
  </si>
  <si>
    <t>II</t>
  </si>
  <si>
    <t>ELEKTROINSTALACIJE</t>
  </si>
  <si>
    <t>III</t>
  </si>
  <si>
    <t>HIDROINSTALACIJE</t>
  </si>
  <si>
    <t>IV</t>
  </si>
  <si>
    <t>STROJARSKE INSTALACIJE</t>
  </si>
  <si>
    <t xml:space="preserve">Utovar u prijevozno sredstvo raznog namještaja iz ordinacija i medicinske opreme u kombi vozilo sa zatvorenim prostorom za prijevoz opreme, odvoz do lokacije koju odredi investitor te vraćanje nakon završetka radova. Jedinična cijena obuhvaća prijevoz u krugu do 10 km od mjesta utovara. </t>
  </si>
  <si>
    <t>Dobava i ugradnja čeličnih cijevi, kompletno sa spojnim, ovjesnim, brtvenim i sitnim potrošnim materijalom te spajanjem.  Čelične cijevi potrebno je oličiti temeljnom bojom te s dva sloja lak bijelom bojom. Na mjestima prodora cjevovoda kroz zidove ugraditi rozete.</t>
  </si>
  <si>
    <r>
      <t xml:space="preserve">NAPOMENA: </t>
    </r>
    <r>
      <rPr>
        <sz val="10"/>
        <color indexed="8"/>
        <rFont val="Calibri"/>
        <family val="2"/>
      </rPr>
      <t>u cijenu nisu uključeni prateći građevinski radovi.</t>
    </r>
  </si>
  <si>
    <t>ZIDARSKI I GIPSKARTONSKI RADOVI UZ HIDROINSTALACIJE</t>
  </si>
  <si>
    <t xml:space="preserve">Betoniranje kanala 6x10cm u podu za dovod (tri cijevi) i odvod  i dovođenje poda u  stanje do podne obloge. Obračun se vrši po stvarno izvedenim radovima I količinama. </t>
  </si>
  <si>
    <t xml:space="preserve">Žbukanje zidnih šliceva/kanala 6x6cm (za vodu i za odvod) nakon izrade zidnih instalacija grubom, a potom i finom produžnom žbukom. Obračun se vrši po stvarno izvedenim količinama. </t>
  </si>
  <si>
    <t xml:space="preserve">Razni radovi iza uklanjanja postojećih instalacija na zatvaranju šliceva i dovođenje zida i poda u  stanje do podne obloge, te radovi koji se nisu mogli predvidjeti unaprijed. Pripomoć radnika kod izvršenja pojedinih stavki, a po odobrenju ovlaštene osobe naručitelja ili nadzornog inženjera. Obračun po utrošenim satima sukladno normativima za radove za koje se primjenjuju. </t>
  </si>
  <si>
    <t>cementna žbuka ili beton</t>
  </si>
  <si>
    <t>m3</t>
  </si>
  <si>
    <t>d)</t>
  </si>
  <si>
    <t xml:space="preserve">Napomena: Sve stavke trebaju sadržavati dobavu, prijenos i ufradnju. Sve kompletno izvedeno sa svim veznim i pomoćnim materijalom do uporabne sposobnosti. </t>
  </si>
  <si>
    <t>Dobava, prijenos i ugradnja zidnog keramičkog  umivaonika dimenzija 60 cm bijele boje. Stavka uključuje i kromirani ukrasni sifon te sav potrebni pričvrsni, brtveni i spojni materijal potreban za ugradnju.</t>
  </si>
  <si>
    <t>Dobava, prijenos i ugradnja jednoručne kromirane stojeće mješalice sa dvije cijevi za umivaonik u kompletu sa kutnim ventilima sa filterom. Stavka uključuje i sav potrebni pričvrsni,brtveni i spojni materijal potreban za ugradnju.</t>
  </si>
  <si>
    <t>Dobava, prijenos i ugradnja ugradbenog element za umivaonik Geberit Duofix za umivaonike u gipskartonskom zidu. Stavka uključuje i sav potrebni pričvrsni,brtveni i spojni materijal potreban za ugradnju.</t>
  </si>
  <si>
    <t>Dobava, prijenos i ugradnja zidnog keramičkog  pisoara dimenzija 38 cm bijele boje. Stavka uključuje i kromirani ukrasni sifon te sav potrebni pričvrsni,brtveni i spojni materijal potreban za ugradnju.</t>
  </si>
  <si>
    <t>Dobava, prijenos i ugradnja kromiranog ispiračai za pisoar u kompletu sa kutnim ventilima sa filterom. Stavka uključuje i sav potrebni pričvrsni,brtveni i spojni materijal potreban za ugradnju.</t>
  </si>
  <si>
    <t>Dobava, prijenos i ugradnja kompletne sanitarne opreme za WC:  ugradbeni vodokotlić Geberit Duofix Basic sa setom zvučne izolacije, konzolne keramičke WC školjke I klase, oblika i boje po izboru projektanta  komplet s integriranim kutnim ventilom priključka vode ½", odvodnim koljenom d90/110 mm sa zvučno izoliranom ubujmicom, spojnim komadom za WC školjku s brtvenim manžetama i setom zvučne izolacije, vijcima za učvršćenje  i svim potrebnim priborom za ugradnju prema uputama proizvođača kao i sa PVC daskom.   Obračun se vrši po komadu kompletno montiranog WC-a i spojenog na instalacije vodovoda i kanalizacije.</t>
  </si>
  <si>
    <t>Dobava, prijenos I montaža sanitarne sitne opreme.</t>
  </si>
  <si>
    <t>Izrada priključka nove instalacije dovoda i odvoda na postojeću instalaciju</t>
  </si>
  <si>
    <t>Za sve radove uzeta je dobava, doprema I postava, sa pripadjućim radovima štemanja zida i poda i kompletan sitniji materijal do potpunog dovršenja rada.</t>
  </si>
  <si>
    <t>spajanje cijevi dovoda na postojeću 1/2"- 3/4", tople, hladne I cirkulacije</t>
  </si>
  <si>
    <t>spajanje cijevi odvoda DN50-110</t>
  </si>
  <si>
    <t xml:space="preserve">Dobava i montaža cijevovoda dovoda vode od PPR cijevi, međusobno spajanih i učvršćenih  po upustvu proizvođača. </t>
  </si>
  <si>
    <t>Cijevi se za stropove i zidove učvršćuju pripadajućim obujmicama ili pripadajućim konzolama za odabranu vrstu cijevi. Potrebno ostavljati  prostor za dilataciju cijevi.</t>
  </si>
  <si>
    <t xml:space="preserve">Cijevi je potrebno propisno hidrotermički izolirati, sa parnom branom.
Cijevi hladne vode izoliraju se kaimaflexom tip ST, a tople I cirkulacijske  vode izoliraju se kaimaflexom tip EC. </t>
  </si>
  <si>
    <t>U stavku je uračunata kompletna montaža sa svim fazonskim komadima, spojnim i brtvenim materijalom, izolacijom, sitnijim materijalom, sa konzolama za pričvršćenje, te sa potrebnim štemanjem zida ili poda gdje je potrebno. Obračun je po m komplet izvedene stavke.</t>
  </si>
  <si>
    <t>Specificiran je UNUTARNJI promjer cijevi.</t>
  </si>
  <si>
    <t>cijevi od uzvodnica do sanitarija</t>
  </si>
  <si>
    <r>
      <rPr>
        <sz val="10"/>
        <color indexed="8"/>
        <rFont val="Symbol"/>
        <family val="1"/>
      </rPr>
      <t>F</t>
    </r>
    <r>
      <rPr>
        <sz val="10"/>
        <color indexed="8"/>
        <rFont val="Calibri"/>
        <family val="2"/>
      </rPr>
      <t xml:space="preserve"> 15+10%</t>
    </r>
  </si>
  <si>
    <r>
      <rPr>
        <sz val="10"/>
        <color indexed="8"/>
        <rFont val="Symbol"/>
        <family val="1"/>
      </rPr>
      <t>F</t>
    </r>
    <r>
      <rPr>
        <sz val="10"/>
        <color indexed="8"/>
        <rFont val="Calibri"/>
        <family val="2"/>
      </rPr>
      <t xml:space="preserve"> 20+10%</t>
    </r>
  </si>
  <si>
    <t>Dobava i montaža  kuglastih ventila  iste marke kao i  cijevi:
- sa niklovanom kapom i rozetom ugrađeni kao glavni ventil sanitarnihn čvorova</t>
  </si>
  <si>
    <t>Obračun po komplet izvedenoj stavci.</t>
  </si>
  <si>
    <t>Izvršenje tlačne probe kompletnog cijevovoda uključivo sav materijal i rad te dobava atesta o uspješnoj izvršenoj tlačnoj probi u suradnjin sa Nadzornim inžinjerom.</t>
  </si>
  <si>
    <t xml:space="preserve">5. </t>
  </si>
  <si>
    <t>Ispiranje i dezinfekcija cjevovoda  uključivo sa svim materijalom i radom.</t>
  </si>
  <si>
    <t xml:space="preserve">6. </t>
  </si>
  <si>
    <t>Uzorkovanje vode broja uzvodnica prema Pravilniku te dobava pozitivnog atesta na MIKROBIOLOŠKI, FIZIKALNO-KEMIJSKI I RADIOLOŠKI POKAZATELJI ISPRAVNOSTI VODE ZA PIĆE prije predaje objekta na upotrebu i to od ovlaštenog labaratorija (prema Pravilniku o zdravstvu i ispravnosti vode za piće (NN 47/08) .</t>
  </si>
  <si>
    <t xml:space="preserve">7. </t>
  </si>
  <si>
    <t>Dobava, prijenos i montaža kanalizacionih cijevi i fazonskih komada od tvrde plastike montiranih u objektu kao vertikalni ili horizontalni cjevovod po etažama:  unutar zidnih usjeka, uza zid ili u podu, u padu 1-2%.
Cijevi se međusobno spajaju na kolčak i brtve tipskim gumenim prstenima a za zidove učvršćuju se tipskim obujmicama kod svakog naglavka.
Sva eventualna štemanja poda ili zida uračunata su u cijenu stavke.</t>
  </si>
  <si>
    <t>Obračun je po m+10% komplet izvedene stavke zajedno sa fazonskim komadima</t>
  </si>
  <si>
    <r>
      <rPr>
        <sz val="10"/>
        <color indexed="8"/>
        <rFont val="Symbol"/>
        <family val="1"/>
      </rPr>
      <t>F</t>
    </r>
    <r>
      <rPr>
        <sz val="10"/>
        <color indexed="8"/>
        <rFont val="Calibri"/>
        <family val="2"/>
      </rPr>
      <t xml:space="preserve"> 50+10%</t>
    </r>
  </si>
  <si>
    <r>
      <rPr>
        <sz val="10"/>
        <color indexed="8"/>
        <rFont val="Symbol"/>
        <family val="1"/>
      </rPr>
      <t>F</t>
    </r>
    <r>
      <rPr>
        <sz val="10"/>
        <color indexed="8"/>
        <rFont val="Calibri"/>
        <family val="2"/>
      </rPr>
      <t xml:space="preserve"> 75+10%</t>
    </r>
  </si>
  <si>
    <r>
      <rPr>
        <sz val="10"/>
        <color indexed="8"/>
        <rFont val="Symbol"/>
        <family val="1"/>
      </rPr>
      <t>F</t>
    </r>
    <r>
      <rPr>
        <sz val="10"/>
        <color indexed="8"/>
        <rFont val="Calibri"/>
        <family val="2"/>
      </rPr>
      <t xml:space="preserve"> 110+10%</t>
    </r>
  </si>
  <si>
    <t>cijevi novih vertikala u dogovoru sa investitorom</t>
  </si>
  <si>
    <t>OSTALI VODOINSTALATERSKI RADOVI</t>
  </si>
  <si>
    <t>Demontaža, odvoz i odlaganje na trajni deponij postojeće sanitarne opreme</t>
  </si>
  <si>
    <t>WC školjke sa pripadajućom WC daskom i niskomontažmim  vodoklotlić</t>
  </si>
  <si>
    <t>Umivaonik ili sudoper sa pripadajućim sifonom i slavinom sa kutnim ventilom</t>
  </si>
  <si>
    <t xml:space="preserve">Razni radovi na uklanjanju instalacija dovoda - pocinčane cijevi i odvoda - olovne cijevi i ljevanoželjezne vertika. Radovi se izvode po odobrenju ovlaštene osobe naručitelja ili nadzornog inžinjera.  </t>
  </si>
  <si>
    <t>dovod vode - pocinčane cijevi razvoda 1/2"- 3/4"</t>
  </si>
  <si>
    <t>odvod vode - ljevanoželjezne verikale          DN 70-100</t>
  </si>
  <si>
    <t>Izvedba prodora fi7 cm kroz postojeći zid u podu za cijevi dovoda i odvoda.</t>
  </si>
  <si>
    <t>ZIDARSKI I GIPSKARTONSKI RADOVI</t>
  </si>
  <si>
    <t>Dobava, prijenos i ugradnja jednoručne kromirane stojeće mješalice sa dvije cijevi za sudoper u kompletu sa kutnim ventilima sa filterom. Stavka uključuje i sav potrebni pričvrsni,brtveni i spojni materijal potreban za ugradnju.</t>
  </si>
  <si>
    <t>za invalide</t>
  </si>
  <si>
    <t>REKAPITULACIJA III KAT</t>
  </si>
  <si>
    <t>UKUPNO  HIDROINSTALACIJE III KATA</t>
  </si>
  <si>
    <t>1</t>
  </si>
  <si>
    <t>Sve radove potrebno je izvesti u potpunosti prema projektu, troškovniku, svim važećim propisima, normama, uputama proizvođača opreme i pravilima struke.</t>
  </si>
  <si>
    <t>2</t>
  </si>
  <si>
    <t>Prilikom izrade ponude, ponuditelj mora provjeriti rokove nabave materijala i opreme kako bi radove izvršio u ugovorenom roku, bez kašnjenja uzrokovanih rokovima isporuke.</t>
  </si>
  <si>
    <t>3</t>
  </si>
  <si>
    <t>U pojedinim stavkama troškovnika mogu biti navedeni proizvođači i tipovi opreme, što je samo preporuka projektanta i projektna norma za izbor stupnja kvalitete, trajnosti, funkcionalnosti i dizajna. Ponuditelj u svojoj ponudi mora navesti proizvođače i tipove nuđene opreme, a kvaliteta nuđene opreme ne smije biti manja od predložene. Za izmjene je ovlašten isključivo Investitor uz prethodno mišljenje nadzornog inženjera i projektanta elektroprojekta.</t>
  </si>
  <si>
    <t>4</t>
  </si>
  <si>
    <t>U jediničnim cijenama svih navedenih stavki specifikacija, prilikom izrade ponude moraju biti obuhvaćeni ukupni troškovi opreme i uređaja, ukupni troškovi materijala i rada za potpuno dovršenje cjelokupnog posla uključujući:</t>
  </si>
  <si>
    <t>-</t>
  </si>
  <si>
    <t>nabavu i transport na gradilište</t>
  </si>
  <si>
    <t>spajanje i montaža potrebne opreme prema priloženoj tehničkoj dokumentaciji s ugradnjom kvalitetnog elektroinstalacijskog materijala pomoću kvalificirane i stručne radne snage u skladu s važećim tehničkim propisima</t>
  </si>
  <si>
    <t>izrada prateće radioničke dokumentacije izvedenog stanja</t>
  </si>
  <si>
    <t>građevinska pripomoć u vidu štemanja i zatvaranja šliceva za polaganje kabela ( u zidu i podu ), izrada niša s ugradnjom razvodnih ploča i svih ostalih građevinskih radova koji se odnose na elektroinstalaterske radove</t>
  </si>
  <si>
    <t>ispitivanja električne instalacije i izdavanja potrebnih atesta o izvršenim mjerenjima</t>
  </si>
  <si>
    <t>puštanje sustava u rad, kao i ostali radovi koji nisu posebno iskazani specifikacijama, a potrebni su za potpunu i urednu izvedbu projektiranih instalacija, njihovu funkcionalnost, pogonsku gotovost i primopredaju korisniku ( uputstva za rukovanje i održavanje, izrada natpisnih pločica, pribavljanje potrebne dokumentacije za uporabnu dozvolu i sl. ). Ponuditelji su dužni prije podnošenja ponude temeljito pregledati projektnu dokumentaciju i procijeniti sve činjenice koje utječu na cijenu, kvalitetu i rok završetka radova, budući se naknadni prigovori i zahtjevi za povećanje cijene radi nepoznavanja ili nedovoljnog poznavanja građevine i projektne dokumentacije neće razmatrati.</t>
  </si>
  <si>
    <t>prateća čišćenja prostora tijekom izvedbe radova, kao i obuka osoblja korisnika u rokovanju instalacijom do konačne - službene primopredaje Investitoru odnosno krajnjem korisniku, moraju biti uključena u ponudbenu cijenu.</t>
  </si>
  <si>
    <t>5</t>
  </si>
  <si>
    <t>U troškovima opreme i uređaja podrazumijeva se njihova nabavna cijena (uključivo s carinom i svim davanjima), transportni troškovi, svi potrebni prijenosi, utovari i istovari, uskladištenje i čuvanje, sve fco. montirano, prema projektnoj dokumentaciji, odnosno u skladu s predmentnim općim napomenama.</t>
  </si>
  <si>
    <t>6</t>
  </si>
  <si>
    <t>U troškovima materijala, podrazumijeva se nabavna cijena kako primarnog, tako i kompletnog pomoćnog spojno-potrošnog materijala, uključivo sa svim potrebnim prijenosima, utovarima i istovarima, uskladištenjem i čuvanjem.</t>
  </si>
  <si>
    <t>7</t>
  </si>
  <si>
    <t>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</si>
  <si>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8</t>
  </si>
  <si>
    <t>U ponudbenim cijenama mora biti obuhvaćen sav rad, glavni i pomoćni, uporaba lakih pokretnih skela, sva potrebna podupiranja, sav unutarnji transport te potrebna zaštita izvedenih radova.</t>
  </si>
  <si>
    <t>9</t>
  </si>
  <si>
    <t>U slučaju da izvođač radova izvede pojedine radove čiji kvaliteta ne zadovoljava kvalitetu predviđenu projektom, dužan je o svom trošku iste radove ukloniti i ponovo izvesti onako kako je predviđeno projektom.</t>
  </si>
  <si>
    <t>10</t>
  </si>
  <si>
    <t>Ako se ukaže potreba za izvođenjem radova koji nisu predviđeni troškovnikom, izvođač radova mora za izvedbu istih dobiti odobrenje od nadzornog inženjera, sastaviti ponudu i radove ugovoriti s Investitorom.</t>
  </si>
  <si>
    <t>11</t>
  </si>
  <si>
    <t>Svu štetu koju izvođač radova nemarom nanese okolnim prostorima, zgradama, predmetima, infrastrukturi i okolišu, dužan je popraviti i dovesti u prvobitno stanje i to o svom trošku. Prije pročetka radova izvođač je dužan fotografirati postojeće stanje kako bi imao dokaze u slučaju eventualnih oštećenja.</t>
  </si>
  <si>
    <t>12</t>
  </si>
  <si>
    <t>Sve stavke troškovnika moraju se količinski kontrolirati prije narudžbe.</t>
  </si>
  <si>
    <t>PRIPREMNI RADOVI I DEMONTAŽA OPREME</t>
  </si>
  <si>
    <t>PRIPREMNI RADOVI</t>
  </si>
  <si>
    <t>Obilazak gradilišta, planiranje hodograma i načina izvođenja radova s investitorom.</t>
  </si>
  <si>
    <t>sati</t>
  </si>
  <si>
    <t>Pripremni radovi za organizaciju gradilišta, ispitivanje postojeće elektroinstalacije za prilagodbu novom riješenju.</t>
  </si>
  <si>
    <t>DEMONTAŽA POSTOJEĆE OPREME</t>
  </si>
  <si>
    <t>Pažljivo odspajanje i demontaža postojećeg razdjelnog ormara i pripadne opreme zajedno s dovodnim kabelom, sa zbrinjavanjem na ovlašteni deponij.</t>
  </si>
  <si>
    <t>Pažljivo odspajanje i demontaža postojeće telekomunikacijske instalacije koja se koristi isključivo za predmetni dio etaže, sa zbrinjavanjem na ovlašteni deponij.</t>
  </si>
  <si>
    <t>RAZDJELNICI</t>
  </si>
  <si>
    <t>grebenasta sklopka, 0-1, 3P, 63 A, za montažu na DIN nosač</t>
  </si>
  <si>
    <t>odvodnik prenapona, 4P, tip 2, TN-S, 255 V, 20 kA</t>
  </si>
  <si>
    <t>zaštitni uređaj diferencijalne struje, 1P+N, 40 A, 30 mA, tip AC, 10 kA</t>
  </si>
  <si>
    <t>zaštitni prekidač, 1P, 16A, B karakteristika, 10kA</t>
  </si>
  <si>
    <t>zaštitni prekidač, 1P, 10A, C karakteristika, 10kA</t>
  </si>
  <si>
    <t>ostali sitni nespecificirani materijal.</t>
  </si>
  <si>
    <t>ELEKTROINSTALACIJA SNAGE I RASVJETE</t>
  </si>
  <si>
    <t>KABELI</t>
  </si>
  <si>
    <t>Dobava, polaganje (u specificiranu cijev, u zid, na kabelske staze, u spušteni strop) i spajanje sljedećih kabela (u obračun po metru uračunati eventualne razvodne kutije, konektore i spojnice):</t>
  </si>
  <si>
    <t xml:space="preserve">Dobava, polaganje i spajanje sljedećih plastičnih samogasivih savitljivih cijevi i kanala; samogasivi, komplet s razvodnim kutijama, fazonskim kutnim komadima, obujnicama, uvodnicama, spojnicama. </t>
  </si>
  <si>
    <t>CSS 16/11 mm</t>
  </si>
  <si>
    <t>CSS 20/16 mm</t>
  </si>
  <si>
    <t>CSS 25/20 mm</t>
  </si>
  <si>
    <t>OPREMA</t>
  </si>
  <si>
    <t>Dobava, ugradnja i spajanje grupa priključnica modularne izvedbe za podžbuknu montažu, komplet s instalacijskom kutijom, nosačem, ukrasnom maskom i ostalim spojnim priborom.
Priključnice su grupirane na sljedeći način:</t>
  </si>
  <si>
    <t>4 x (priključnica 2P+PE, 230 V, 16 A, 2M)
2 x (priključnica 2P (euro), 230 V, 16 A, 1M)
2 x (priključnica RJ45, cat.6, U/FTP, 1M)</t>
  </si>
  <si>
    <t>4 x (priključnica 2P+PE, 230 V, 16 A, 2M)</t>
  </si>
  <si>
    <t>2 x (priključnica 2P+PE, 230 V, 16 A, 2M)</t>
  </si>
  <si>
    <t>1 x (priključnica 2P+PE, 230 V, 16 A, 2M)</t>
  </si>
  <si>
    <t>Dobava, ugradnja i spajanje modularnog upravljačkog mjesta za podžbuknu montažu, komplet s instalacijskom kutijom, nosačem, ukrasnom maskom i ostalim spojnim priborom.
Sklopke/tipkala su grupirana na sljedeći način:</t>
  </si>
  <si>
    <t>1 x (sklopka 1P, 230 V, 10 A, 1M)</t>
  </si>
  <si>
    <t>2 x (izmjenična sklopka 1P, 230 V, 10 A, 1M)</t>
  </si>
  <si>
    <t>1 x (izmjenična sklopka 1P, 230 V, 10 A, 1M)</t>
  </si>
  <si>
    <t>1 x (križna sklopka 1P, 230 V, 10 A, 1M)</t>
  </si>
  <si>
    <t>ELEKTRONIČKA KOMUNIKACIJSKA MREŽA</t>
  </si>
  <si>
    <t>Prespojni panel 24xRJ45 cat.6, neoklopljen, 19", 1U</t>
  </si>
  <si>
    <t>Vodilica kabela, 5 prstena 40x40 i otvorima, 19", 1U</t>
  </si>
  <si>
    <t>Preklopnik (mrežni switch) 24xRJ45, 19"  
- 24x10/100/1000T
- 2xSFP/RJ45</t>
  </si>
  <si>
    <t>Upravljivi preklopnik (mrežni switch) 24xRJ45, 19" 
- 24x10/100/1000T (PoE+)
- 2xSFP/RJ45</t>
  </si>
  <si>
    <t>Krovna ventilatorska jedinica, 19"
- 2x ventilator 35W 
- termostat</t>
  </si>
  <si>
    <t>Napojna letva
- 8x shuko+prenap. zašt., 19", 1U, kabel 2m</t>
  </si>
  <si>
    <t>Fiksna polica do 50kg
- dubine 450mm, 19", 1U, niskoprofilna</t>
  </si>
  <si>
    <t>spremnik za dokumentaciju, samoljepljivi, A4</t>
  </si>
  <si>
    <t>CSS 32/26 mm</t>
  </si>
  <si>
    <t>RASVJETNA TIJELA</t>
  </si>
  <si>
    <t>Dobava, ugradnja i spajanje ugradne sigurnosne svjetiljke, polikarbonatno kućište, dimenzija (DxŠxV) 270x119x49 mm (±5%), autonomija ≥3 h, u trajnom spoju, s piktogramom usmjerenja "Ravno", svjetlosni tok LED izvora ≥100 lm, vidljivost piktograma ≥20 m, stupanj zaštite ≥IP42, otpornost na mehaničke udarce ≥IK04, radni napon 230 VAC (±5%), 50 Hz, klasa el. zaštite II, svjetiljka mora imati ENEC certifikat i izjavu za potvrđivanje CE znaka.</t>
  </si>
  <si>
    <t>ISPITIVANJA I MJERENJA</t>
  </si>
  <si>
    <t>Ispitivanje električne instalacije od strane ovlaštenog trgovačkog društva i izdavanje atesta
- provjera ispravnosti električnog priključka
- neprekinutost zaštitnih PE vodiča i vodiča za izjednačavanje potencijala
- mjerenje impedancije petlje kvara
- mjerenje otpora zaštitnog vodiča, uzemljivača/uzemljenja
- ispitivanje otpora izolacije vodiča u instalaciji
- provjera ispravnosti SELV, PELV, FELV i električnog odjeljivanja
- ispitivanje ispravnosti zaštite od električnog udara u uvjetima kvara (zaštita od izravnog i neizravnog dodira - ZUDS)</t>
  </si>
  <si>
    <t>Funkcionalno ispitivanje izvedene instalacije i ugrađene opreme.</t>
  </si>
  <si>
    <t>UKUPNO:</t>
  </si>
  <si>
    <t>UKUPNO PRIPREMNI RADOVI I DEMONTAŽA OPREME</t>
  </si>
  <si>
    <t>UKUPNO   RAZDJELNICI</t>
  </si>
  <si>
    <t>UKUPNO ELEKTROINSTALACIJA SNAGE I RASVJETE</t>
  </si>
  <si>
    <t>UKUPNO  ELEKTRONIČKA KOMUNIKACIJSKA MREŽA</t>
  </si>
  <si>
    <t>UKUPNO  RASVJETNA TIJELA</t>
  </si>
  <si>
    <t>UKUPNO  ISPITIVANJA I MJERENJA</t>
  </si>
  <si>
    <t>kombinirana zaštitna sklopka, 1P+N, 16 A, B karakteristika, 30 mA, tip AC, 10 kA</t>
  </si>
  <si>
    <t>zaštitni prekidač, 1P, 20A, B karakteristika, 10kA</t>
  </si>
  <si>
    <t>RP-III-1 ukupno:</t>
  </si>
  <si>
    <t>RP-III-2 ukupno:</t>
  </si>
  <si>
    <t>Dobava, polaganje (u specificiranu cijev, u zid, u spušteni strop) i spajanje sljedećih kabela (u obračun po metru uračunati eventualne razvodne kutije, konektore i spojnice):</t>
  </si>
  <si>
    <t>3 x (priključnica 2P+PE, 230 V, 16 A, 2M)
1 x (priključnica RJ45, cat.6, U/FTP, 1M)</t>
  </si>
  <si>
    <t>1 x (priključnica 2P+PE, IP44, 230 V, 16 A, 2M)</t>
  </si>
  <si>
    <t>Dobava, ugradnja i spajanje trofazne priključnice, 3P+N+PE, P/Ž, 440 V, 16 A</t>
  </si>
  <si>
    <t>Dobava, ugradnja i spajanje podnog ugradnog priključnog mjesta, za ugradnju do 12 modula, poklopac predviđen za ugradnju završne podne obloge, komplet s instalacijskom kutijom, nosačem, ugradnim okvirom s poklopcem i ostalim spojnim priborom.
Priključno mjesto se oprema sa sljedećim priključnicama:
2 x (priključnica 2P+PE, 230 V, 16 A, 2M)</t>
  </si>
  <si>
    <t>1 x (sklopka 1P, 230 V, 10 A, 1M)
1 x (izmjenična sklopka 1P, 230 V, 10 A, 1M)</t>
  </si>
  <si>
    <t>Zidni komunikacijski ormar - razdjelnik, za ugradnju telekomunikacijske i informatičke opreme, visine 21U, s elementima za horizontalno vođenje kabela, uvođenje kabela s gornje strane i ugradnju opreme prema normi HRN EN IEC 60297 ili jednakovrijedno (19”), sa staklenim prednjim vratima s ručkom i bravicom, metalnim bočnim stranama, metalnim zadnjim vratima, perforiranim poklopcem, priključnom letvom, vodilicama  kabela, kompletom za uzemljenje i ostalim potrebnim priborom.
-planirati rezervno mjesto za telefonsku centralu i opremu videonadzora
Stavka obuhvaća i dobavu i ugradnju sve opreme u ormar, ožičenje ormara, do pune funkcionalnosti.
U ormar se ugrađuje sljedeća oprema:</t>
  </si>
  <si>
    <t>UPS jedinica, mali uređaj za besprekidno napajanje, rack montaža
- nazivna snaga: 600VA/360W
- 230/230V, 50Hz
- autonomija 4 min. (pri punom opterećenju)</t>
  </si>
  <si>
    <t>KO-III ukupno:</t>
  </si>
  <si>
    <t>Dobava, ugradnja i spajanje bežične pristupne točke: 
- stropna montaža, 2,4/5 Ghz, PoE, vanjsko napajanje
- maksimalna brzina prijenosa podataka (2,4 GHz): 550 Mbit/s
- maksimalna brzina prijenosa podataka (5 GHz): 1200 Mbit/s
- sigurnosni algoritmi: WPA-PSK, WPA-Enterprise (WPA, WPA2, WPA3) 
- mrežni protokoli: 802.11ax/ac/n/g/b/a, 802.3at
- 48 Vdc, 18,5 W (maks.)
- postavljanje: strop.
- kućište izrađeno od plastike, bijele boje
- certifikacija: CE
- razina antenskog pojačanja (maks.): 5,7 dBi</t>
  </si>
  <si>
    <t>Ethernet kabel, U/FTP, 4x2x24 AWG, cat.6a
- iz KO (server soba-kartoteka 1.kat) -&gt; KO-III (3.kat)_dovod</t>
  </si>
  <si>
    <t>Svjetlovodni kabel U-DQ(ZN)BH 4G50/125 4niti
- iz KO (server soba-kartoteka 1.kat) -&gt; KO-III (3.kat)_rezerva</t>
  </si>
  <si>
    <t xml:space="preserve">Ethernet kabel, U/FTP, 4x2x24 AWG, cat.6
- KO-III -&gt; priključnice RJ45_strukturni horizontalni razvod </t>
  </si>
  <si>
    <t>PVC kabelska kanalica 30x25 
- montaža izravno na zid i/ili strop
- iz KO (server soba-kartoteka 1.kat) -&gt; KO-III (3.kat)</t>
  </si>
  <si>
    <t>Dobava, ugradnja i spajanje ugradne sigurnosne svjetiljke, polikarbonatno kućište, dimenzija (PxV)  Ø110x38 mm (±5%), autonomija ≥3 h, u pripravnom spoju, svjetlosni tok LED izvora ≥200 lm, simetrične raspodjele svjetlosnog snopa, stupanj zaštite ≥IP65, otpornost na mehaničke udarce ≥IK05, radni napon 220/240VAC, 50Hz, klasa el. zaštite II, svjetiljka mora imati ENEC certifikat i izjavu za potvrđivanje CE znaka.</t>
  </si>
  <si>
    <t>Mjerenje i izdavanje certifikata o izvršenom mjerenju kvalitete instaliranih UTP veza strukturnog kabliranja EKM
- sukladnost izmjerenih vrijednosti sa vrijednostima prema normi HRN EN 50173 ili jednakovrijedno, za "Class E", odnosno za Cat.6 "Permanent Link"
- rezultate dostaviti u elektroničkom obliku, s odgovarajućim oznakama i izračunom ukupne dužine izmjerenih kabela</t>
  </si>
  <si>
    <t>Nudi se:
TIP: _________________________________
PROIZVOĐAČ: _________________________________</t>
  </si>
  <si>
    <t>UKUPNO SUSTAV SOS POZIVA IZ SANITARIJA</t>
  </si>
  <si>
    <t>TROŠKOVNIK GRAĐEVINSKO OBRTNIČKIH RADOVA</t>
  </si>
  <si>
    <t>OPĆI  UVJETI:</t>
  </si>
  <si>
    <t>Ovi su uvjeti sastavni dio projekta, pa su prema tome obvezni za Izvođača.</t>
  </si>
  <si>
    <t>Izvođač je dužan primjenjivati i pridržavati se svih važećih tehničkih propisa, standarda, normativa i pravila struke.</t>
  </si>
  <si>
    <t>Radove smije izvoditi samo ovlašteni Izvođač. U protivnom, svu nastalu štetu snosi onaj koji je angažirao Izvođača koji nije ovlašten za predmetne radove.</t>
  </si>
  <si>
    <t>TEHNIČKI UVJETI:</t>
  </si>
  <si>
    <t>OPĆENITO:</t>
  </si>
  <si>
    <t>- sve mjere u projektima provjeriti u naravi</t>
  </si>
  <si>
    <t>- svu kontrolu vršiti bez posebne naplate</t>
  </si>
  <si>
    <t>MATERIJAL</t>
  </si>
  <si>
    <t>Zabranjena je ugradnja građevnog proizvoda koji je isporučen bez oznake u skladu s posebnim propisom i bez tehničke upute za ugradnju i uporabu, koji nema svojstva zahtijevana projektom ili mu je istekao rok uporabe, odnosno čiji podaci značajni za ugradnju, uporabu i utjecaj na svojstva i trajnost građevine nisu sukladni podacima određenim projektom.</t>
  </si>
  <si>
    <t>Ugradnju građevnog proizvoda odnosno nastavak radova mora odobriti Nadzorni inženjer, što se zapisuje u skladu s posebnim propisom o vođenju građevinskog dnevnika. Kod rekonstrukcije i održavanja građevine, novougrađeni građevni proizvodi moraju imati jednaka ili povoljnija svojstva od postojećih ugrađenih građevnih proizvoda odgovarajućeg mjesta ugradnje i namjene u građevini.</t>
  </si>
  <si>
    <t>RAD</t>
  </si>
  <si>
    <t>U kalkulaciji rada treba uključiti sav rad, kako glavni, tako i pomoćni, te sav unutarnji transport. Ujedno treba uključiti sav rad oko zaštite gotovih konstrukcija i dijelova objekta od štetnog utjecaja vrućine, hladnoće i slično.</t>
  </si>
  <si>
    <t>OPLATA</t>
  </si>
  <si>
    <t>Kod oplate su uključena podupiranja, uklještenja, te postava i skidanje. U cijenu ulazi kvašenje oplate prije betoniranja, kao i mazanje kalupa/oplata. Po završetku betoniranja, sva se oplata nakon demontaže mora očistiti i sortirati.</t>
  </si>
  <si>
    <t>IZMJERE</t>
  </si>
  <si>
    <t>Ukoliko nije u pojedinoj stavci dan način obračuna radova, ima se u svemu pridržavati prosječnih normi u graditeljstvu.</t>
  </si>
  <si>
    <t>e)</t>
  </si>
  <si>
    <t>ZIMSKI I LJETNI RAD</t>
  </si>
  <si>
    <t>Ukoliko je u ugovoreni termin izvršenja radova na objektu uključen i zimski odnosno ljetni period, te se neće Izvođaču priznavati na ime naknade za rad pri niskoj temperaturi, dodatke materijalima za rad na niskoj temperaturi, zaštita konstrukcije od hladnoće i vrućine, te atmosferskih nepogoda, već sve mora biti uključeno u jediničnu cijenu. Za vrijeme zime izvođač treba objekt zaštititi. Svi eventualno smrznuti dijelovi moraju se ukloniti i izvesti ponovno bez bilo kakve naplate. To isto vrijedi i za zaštitu radova tokom ljeta od prebrzog sušenja uslijed visoke temperature.</t>
  </si>
  <si>
    <t>f)</t>
  </si>
  <si>
    <t>- kompletnu režiju uprave i gradilišta, uključujući dizalice, mostove, sitnu mehanizaciju i slično,</t>
  </si>
  <si>
    <t>- najamne troškove za posuđenu mehanizaciju, koju Izvođač sam ne posjeduje, a potrebna mu je pri izvođenju radova,</t>
  </si>
  <si>
    <t>- sva ispitivanja materijala,</t>
  </si>
  <si>
    <t>- uređenje gradilišta po završetku rada, sa uklanjanjem svih otpadaka, šute, ostataka građevinskog materijala, inventara, pomoćnih objekata i sl.</t>
  </si>
  <si>
    <t>- uskladištenje materijala i elemenata za obrtničke i instalaterski radove do njihove ugradbe.</t>
  </si>
  <si>
    <t>Jedinične cijene primjenit će se na izvedene količine bez obzira u kojem postotku iste odstupaju od količina u troškovniku. Ukoliko Investitor odluči da se neki rad ne izvodi, Izvođač nema pravo na odštetu ako mu je Investitor pravovremeno o tome dao obavijest. Izvedeni radovi moraju u cijelosti odgovarati opisu u troškovniku, a u tu svrhu Investitor ima pravo od izvođača tražiti prije početka radova uzorke, koji se čuvaju u upravi gradilišta, te izvedeni radovi moraju istima u cijelosti odgovarati.</t>
  </si>
  <si>
    <t>PREGLED STANDARDA I NORMATIVA ZA PRIMJENJENE MATERIJALE I OPREMU</t>
  </si>
  <si>
    <t>Zakon o građevnim proizvodima (NN 76/13, 30/14, 130/17, 39/19,118/20 )</t>
  </si>
  <si>
    <t>Zakon o tehničkim zahtjevima za proizvode i ocjenjivanju sukladnosti (NN 80/13, 14/14, 32/19)</t>
  </si>
  <si>
    <t>Pravilnik o ocjenjivanju sukladnosti, ispravama o sukladnosti i označavanju građevnih proizvoda (NN 103/08, 147/09, 87/10, 129/11)</t>
  </si>
  <si>
    <t>Pravilnik o tehničkim zahtjevima za građevne proizvode i ocjenjivanje sukladnosti (NN 80/13)</t>
  </si>
  <si>
    <t>Pravilnik o nadzoru građevnih proizvoda (NN 113/08)</t>
  </si>
  <si>
    <t>Uredba o usklađivanju područja građevnih proizvoda s Uredbom (EU) br. 305/2011 u prijelaznom razdoblju (NN 46/13)</t>
  </si>
  <si>
    <t>Zakon o tehničkim zahtjevima za proizvode i ocjenjivanju sukladnosti ( NN 80/13, 14/14, 32/19 )</t>
  </si>
  <si>
    <t>Nosiva konstrukcija</t>
  </si>
  <si>
    <t>Tehnički propis za građevinske konstrukcije (NN 17/17, 75/20)</t>
  </si>
  <si>
    <t>Tehnički propis za staklene konstrukcije (NN 17/17)</t>
  </si>
  <si>
    <t>Zgradarstvo</t>
  </si>
  <si>
    <t xml:space="preserve">Tehnički propis za prozore i vrata (NN 69/06) </t>
  </si>
  <si>
    <t>Odluka o popisu normi bitnih za primjenu Tehničkog propisa za prozore i vrata
Tehnički propis o racionalnoj uporabi energije i toplinskoj zaštiti u zgradama (NN 128/15, 70/18, 73/18 – ispravak, 86/18 – ispravak, 102/20)</t>
  </si>
  <si>
    <t>NORMATIVI ZA MATERIJALE ZA BETONSKE I ARMIRANOBETONSKE RADOVE:</t>
  </si>
  <si>
    <t xml:space="preserve">- prirodni agregat  </t>
  </si>
  <si>
    <t xml:space="preserve">HRN </t>
  </si>
  <si>
    <t>B.B2.009;  B.B3.100 ili jednakovrijedno</t>
  </si>
  <si>
    <t>- separirani agregat</t>
  </si>
  <si>
    <t>- pijesak</t>
  </si>
  <si>
    <t>- cement</t>
  </si>
  <si>
    <t>- transportirani beton</t>
  </si>
  <si>
    <t>NORMATIVI ZA MATERIJALE ZA ARMIRAČKE RADOVE:</t>
  </si>
  <si>
    <t>- betonski čelik</t>
  </si>
  <si>
    <t>C.K6.020 ili jednakovrijedno</t>
  </si>
  <si>
    <t>- zavarene armaturne mreže</t>
  </si>
  <si>
    <t>NORMATIVI ZA MATERIJALE ZA ZIDARSKE RADOVE:</t>
  </si>
  <si>
    <t>- gips</t>
  </si>
  <si>
    <t>- cementi</t>
  </si>
  <si>
    <t>- vapno</t>
  </si>
  <si>
    <t>- mortovi</t>
  </si>
  <si>
    <t>NORMATIVI ZA MATERIJALE ZA HIDROIZOLACIJU:</t>
  </si>
  <si>
    <t>- Tehnički uvjeti za izoliranje</t>
  </si>
  <si>
    <t>- Bitumenska traka</t>
  </si>
  <si>
    <t>NORMATIVI ZA MATERIJALE ZA TOPLINSKU IZOLACIJU:</t>
  </si>
  <si>
    <t>- okipor</t>
  </si>
  <si>
    <t>NORMATIVI ZA STOLARSKE RADOVE:</t>
  </si>
  <si>
    <t>- stolarski radovi</t>
  </si>
  <si>
    <t>- ispitivanje</t>
  </si>
  <si>
    <t>- okov</t>
  </si>
  <si>
    <t>NORMATIVI ZA BRAVARSKE RADOVE:</t>
  </si>
  <si>
    <t>- opći građevinski čelici</t>
  </si>
  <si>
    <t>- okrugli čelici vruće valjani</t>
  </si>
  <si>
    <t>- kvadratni čelici vruće valjani</t>
  </si>
  <si>
    <t>- plosnati čelici vruće valjani</t>
  </si>
  <si>
    <t>- široki pl.čel. vruće valjani</t>
  </si>
  <si>
    <t>- zaštita od korozije</t>
  </si>
  <si>
    <t>NORMATIVI ZA STAKLARSKE RADOVE:</t>
  </si>
  <si>
    <t>- staklarski radovi</t>
  </si>
  <si>
    <t>- staklo</t>
  </si>
  <si>
    <t>- staklarski kit</t>
  </si>
  <si>
    <t>NORMATIVI ZA KERAMIČARSKE RADOVE</t>
  </si>
  <si>
    <t>- keramičarski radovi</t>
  </si>
  <si>
    <t>- keramičarske pločice</t>
  </si>
  <si>
    <t>- zidne pločice</t>
  </si>
  <si>
    <t>- podne pločice</t>
  </si>
  <si>
    <t>- ljepila</t>
  </si>
  <si>
    <t>NORMATIVI ZA LIMARSKE RADOVE:</t>
  </si>
  <si>
    <t>- limarski radovi</t>
  </si>
  <si>
    <t xml:space="preserve">11. </t>
  </si>
  <si>
    <t>NORMATIVI ZA SOBOSLIKARSKE RADOVE:</t>
  </si>
  <si>
    <t>- soboslikarski radovi</t>
  </si>
  <si>
    <t>- boje i lakovi</t>
  </si>
  <si>
    <t>NORMATIVI ZA KAMENARSKE RADOVE:</t>
  </si>
  <si>
    <t>- prirodni kamen</t>
  </si>
  <si>
    <t>POSEBNI TEHNIČKI UVJETI GRAĐENJA -  GOSPODARENJE GRAĐEVNIM OTPADOM</t>
  </si>
  <si>
    <t xml:space="preserve">Gospodarenje  građevnim otpadom podrazumijeva skup aktivnosti i mjera koje obuhvaćaju odvojeno skupljanje, oporabu i/ili zbrinjavanje građevnog otpada. </t>
  </si>
  <si>
    <t>Mjere gospodarenja: Službene novine Primorsko goranske županije br. 15/2007 – Plan gospodarenja otpadom Primorsko goranske županije</t>
  </si>
  <si>
    <t xml:space="preserve">Pravilnik o gospodarenju građevnim otpadom (NN br. 38/08)  </t>
  </si>
  <si>
    <t xml:space="preserve">Građevni otpad je otpad nastao prilikom gradnje građevina, rekonstrukcije, uklanjanja i održavanja postojećih građevina, te otpad nastao od iskopanog materijala, koji se ne može bez prethodne oporabe koristiti za građenje građevine zbog kojeg građenja je nastao (Pravilnik o gospodarenju građevnim otpadom NN 38/08). U istom pravilniku je naglašeno kako je iz obuhvata pravilnika izuzet mineralni iskop i građevni otpad s azbestom. </t>
  </si>
  <si>
    <t>Grupe građevnog otpada su sljedeće: a) beton, cigle, pločice i materijali na bazi gipsa; b) drvo, staklo i plastika; c) mješavine bitumena, ugljeni katran i proizvodi koji sadrže katran; d) metali (uključujući njihove legure); e) zemlja (uključujući iskopanu zemlju s onečišćenih lokacija), kamenje i iskop od rada bagera; f) građevinski materijal na bazi gipsa; g) ostali građevinski otpad i otpad od rušenja objekata.</t>
  </si>
  <si>
    <t>Građevinski otpad i otpad od rušenja:</t>
  </si>
  <si>
    <t xml:space="preserve">- otpad se ne smije odložiti na mjestu nastanka kao niti na lokacijama koje nisu za to predviđene; </t>
  </si>
  <si>
    <t xml:space="preserve">- županije i Grad Zagreb dužni su odrediti lokacije za gospodarenje građevnim otpadom na svojem području </t>
  </si>
  <si>
    <t>- svaka ili više JLS mora odrediti lokaciju za privremeno odlaganje građevinskog otpada iz kojega će prethodno biti izdvojeno sve što se može iskoristiti. Takve bi lokacije trebale pokrivati radijuse od 30 – 50 kilometara i moraju biti izvan zonama sanitarne zaštite izvorišta vode za piće - odlagalište inertnog građevnog otpada nastalog rušenjem objekata sa područja grada Rijeke</t>
  </si>
  <si>
    <t xml:space="preserve">- pri definiranju lokacije mogu se uzeti u obzir i napušteni kamenolomi gdje je moguće odlaganje građevinskog otpada mineralnog porijekla (otpad od iskopa, također možebitno izdvojeni betonski lom) kao i smještaj mobilnih uređaja i građevina za recikliranje. </t>
  </si>
  <si>
    <t xml:space="preserve">- privremeno odlaganje odvijat će se u PS-u i/ili RD-u. </t>
  </si>
  <si>
    <t xml:space="preserve">- do formiranja ŽCGO mogu se koristiti postojeća odlagališta sa ciljem korištenja dijela oporabljenog materijala iz građevinskog otpada u upravljanju (dnevne prekrivke, transportni putovi i rampe), i sanacije odlagališta, čime se smanjuju troškovi sanacije, i gospodarenja građevinskim otpadom; </t>
  </si>
  <si>
    <t xml:space="preserve">- oporaba prikupljenog materijala vršit će se mobilnim postrojenjima za reciklažu građevinskog otpada; </t>
  </si>
  <si>
    <t xml:space="preserve">- građevinski je otpad potrebno u potpunosti (ili u najvećoj mogućoj mjeri) oporabiti odnosno reciklirati bez njegova trajnog odlaganja u prirodni okoliš, </t>
  </si>
  <si>
    <t xml:space="preserve">- u skladu s zakonom o otpadu i Strategijom potrebno je do 2015. Godine postupno doseći cilj da se oporabi 80% količina građevinskog otpada; </t>
  </si>
  <si>
    <t xml:space="preserve">Jednovrsni građevinski otpad: </t>
  </si>
  <si>
    <t xml:space="preserve">- asfaltni lom i miješani asfaltni lom s betonskim lomom (otpadi koji nastaju rušenjem cestovnih mostova, kolničkih konstrukcija sa stabiliziranim slojevima, itd.) treba odvoziti u stalno smještene asfaltne baze, do poduzeća koja se bave održavanjem općinskih, gradskih, županijskih ili državnih cestovnih prometnica; </t>
  </si>
  <si>
    <t xml:space="preserve">- kameni otpad treba usmjeriti na prikupljanje u stalne kamenolome sa ili bez postrojenja za drobljenje; </t>
  </si>
  <si>
    <t xml:space="preserve">- betonski lom i izdvojeni lom opeke i crijepa prigodom rušenja zgrada treba odvoziti na trajna odlagališta, odnosno u RD-e građevinskog otpada; </t>
  </si>
  <si>
    <t xml:space="preserve">- papir, staklo i plastika odvojeni iz građevinskog otpada predaju se ovlaštenim sakupljačima i obrađivačima; </t>
  </si>
  <si>
    <t>Miješani građevinski otpad:</t>
  </si>
  <si>
    <t xml:space="preserve">- sve vrste treba odvoziti na RD-e građevinskog otpada na obradu u mobilnim i stacionarnim postrojenjima; </t>
  </si>
  <si>
    <t>- Svaka pravna i fizička osoba-obrtnik odnosno ovlaštena osoba, koja na bilo koji način gospodari građevnim otpadom dužna je gospodarenje građevnim otpadom uskladiti s odredbama Pravilnika o gospodarenju građevnim otpadom (NN br. 38/08)</t>
  </si>
  <si>
    <t>REGULATIVA:</t>
  </si>
  <si>
    <t>Zakon o otpadu (NN 178/04, 153/05, 111/06, 110/07, 60/08, 87/09)</t>
  </si>
  <si>
    <t xml:space="preserve">Strategija gospodarenja otpadom Republike Hrvatske (NN 130/05) </t>
  </si>
  <si>
    <t>Plan gospodarenja otpadom u Republici Hrvatskoj za razdoblje 2017. – 2022. godine (NN 03/17)</t>
  </si>
  <si>
    <t>Pravilnik o vrstama otpada (NN 27/96)</t>
  </si>
  <si>
    <t>Uredba o kategorijama, vrstama i klasifikaciji otpada s katalogom otpada i listom opasnog otpada (NN 50/05, 39/09, 94/13, 90/15)</t>
  </si>
  <si>
    <t>Pravilnik o uvjetima za postupanje s otpadom (NN 123/97, 112/01)</t>
  </si>
  <si>
    <t>Uredba o uvjetima za postupanje s opasnim otpadom (NN 32/98)</t>
  </si>
  <si>
    <t>Pravilnik o načinima i uvjetima odlaganja otpada, kategorijama i uvjetima rada za odlagališta otpada (NN 117/07, 111/11, 17/13, 62/13)</t>
  </si>
  <si>
    <t>Pravilnik o gospodarenju otpadom (NN 23/14)</t>
  </si>
  <si>
    <t>Zakon o održivom gospodarenju otpadom (NN 94/13, 73/17, 14/19, 98/19 )</t>
  </si>
  <si>
    <t xml:space="preserve">Naputak o postupanju s otpadom koji sadrži azbest </t>
  </si>
  <si>
    <t>Pravilnik o ambalaži i ambalažnom otpadu (NN 97/05, 115/05, 81/08, 31/09, 156/09, 38/10, 10/11, 81/11, 126/11, 38/13, 86/13)</t>
  </si>
  <si>
    <t>RADOVI RUŠENJA I DEMONTAŽE</t>
  </si>
  <si>
    <t>h= cca 200cm</t>
  </si>
  <si>
    <t>h= 319 cm</t>
  </si>
  <si>
    <t>pregradni zid d=15 cm</t>
  </si>
  <si>
    <t>RADOVI RUŠENJA I DEMONTAŽE UKUPNO:</t>
  </si>
  <si>
    <t>STOLARSKI RADOVI</t>
  </si>
  <si>
    <t>VRATA BEZ NADSVJETLA</t>
  </si>
  <si>
    <t>VRATA S NADSVJETLOM</t>
  </si>
  <si>
    <t>DVOSTRUKI OTVOR</t>
  </si>
  <si>
    <t>STOLARSKI RADOVI UKUPNO:</t>
  </si>
  <si>
    <t>ZIDARSKI RADOVI</t>
  </si>
  <si>
    <t>Zazidavanje raznih otvora i izvođenje potrebnih malih zidarskih popravaka. Stavka uključuje sav potreban rad, dobavu i dopremu materijala i alat za kompletnu izvedbu stavke.</t>
  </si>
  <si>
    <t>HIDROIZOLATERSKI RADOVI</t>
  </si>
  <si>
    <t>Kutne trake</t>
  </si>
  <si>
    <t>V</t>
  </si>
  <si>
    <t xml:space="preserve">SUHOMONTAŽNI RADOVI </t>
  </si>
  <si>
    <t>Dimenzija svijetlog otvora 70 x 210 cm</t>
  </si>
  <si>
    <t>Dimenzija svijetlog otvora 80 x 210 cm</t>
  </si>
  <si>
    <t>Izvedba supuštenog stropa</t>
  </si>
  <si>
    <t>Zid ugradbenog vodokotlića  h=120 cm</t>
  </si>
  <si>
    <t>VI</t>
  </si>
  <si>
    <t>SOBOSLIKARSKO - LIČILAČKI RADOVI</t>
  </si>
  <si>
    <t>NAPOMENA: Jedinična cijena sadrži: sav rad, alat, materijal (osnovni i spojni), sve transporte, kompletnu skelu, sve potrebne zaštite na radu, višekratno gletanje i brušenje, potrebne zaštite tijekom rada, uskladištenje materijala na gradilištu, do uporabne sposobnosti. Posebnu pažnju posvetiti gletanju gips-kartonskih ploča radi prekrivanja spojeva i unificiranja površine.</t>
  </si>
  <si>
    <t>Gletanje svih unutarnjih postojećih zidova i stropova s glet masom u dva sloja. Gletanje se izvodi uz predhodno brušenje između slojeva. Rad se izvodi uz potrebnu pomoćnu radnu skelu. Jedinična cijena sadrži dobavu materijala, prijenose i ugradnju. Svojstva prema HRN 15824:2009 ili jednakovrijedno. Obračun po m2
završno izgletane površine prema idealnim površinama iz nacrta.</t>
  </si>
  <si>
    <t>Bojenje prethodno pogletanih postojećih zidova i stropova visoko kvalitetnom akrilnom bojom, u tonu po izboru projektanta. Boja se nanosi na potpuno suhu i pripremljenu podlogu u dvije ruke (2 sloja), odnosno do potpune ujednačenosti boje. Rad se izvodi uz potrebne pomoćne radne skele. Jedinična cijena sadrži dobavu materijala, prijenose i bojanje. Obračun po m2 završno izgletane površine prema idealnim površinama iz nacrta.</t>
  </si>
  <si>
    <t>SOBOSLIKARSKO - LIČILAČKI RADOVI UKUPNO:</t>
  </si>
  <si>
    <t>VII</t>
  </si>
  <si>
    <t>UGRADBE</t>
  </si>
  <si>
    <t>NAPOMENA: Dobava potrebnog materijala, izrada, dostava i montaža elemenata bravarije  prema izmjeri na licu mjesta i šemama bravarije, općim uvjetima u troškovniku i dogovoru s projektantom. Stavke uključuju dobavu i postavu slijepih štokova, sav potreban osnovni i vezni materijal i rad, pokrivne lajsne, sve završno obrađeno, dovedeno u funkciju sa svim potrebnim HR atestima. RAL prema izboru projektanta.</t>
  </si>
  <si>
    <t>POZ A – Dimenzija svijetlog otvora 70 x 210 cm</t>
  </si>
  <si>
    <t>POZ B – Dimenzija svijetlog otvora 70 x 210 cm</t>
  </si>
  <si>
    <t>VIII</t>
  </si>
  <si>
    <t>PODOPOLAGAČKI RADOVI</t>
  </si>
  <si>
    <t xml:space="preserve">- širina role prema ISO 24341 - EN 426 ili jednakovrijedno : 200 cm </t>
  </si>
  <si>
    <t>- zaštitni sloj: new iQ PUR</t>
  </si>
  <si>
    <t>- pogodno za podno grijanje: max 27°C</t>
  </si>
  <si>
    <t>NAPOMENA: boja i shema polaganja prema izboru projektanta</t>
  </si>
  <si>
    <t>Hodnici, čekaonice, dnevni boravak, ordinacije i prateći prostori</t>
  </si>
  <si>
    <t>Podna obloga – BOJA 1</t>
  </si>
  <si>
    <t>Sokl v=10 cm – BOJA 1</t>
  </si>
  <si>
    <t xml:space="preserve">Podna obloga – BOJA 2 </t>
  </si>
  <si>
    <t>Sokl v=10 cm – BOJA 2</t>
  </si>
  <si>
    <t xml:space="preserve">Sokl v=10 cm </t>
  </si>
  <si>
    <t>IX</t>
  </si>
  <si>
    <t>SUHOMONTAŽNI RADOVI</t>
  </si>
  <si>
    <t>SOBOSLIKARSKO – LIČILAČKI RADOVI</t>
  </si>
  <si>
    <t>B.B2.010 ili jednakovrijedno</t>
  </si>
  <si>
    <t>B.B5.030 ili jednakovrijedno</t>
  </si>
  <si>
    <t>B.C1.011;  B.C1.013-014;  B.C8.020 ili jednakovrijedno</t>
  </si>
  <si>
    <t>U.M1.045;  U.M1.050-052 ili jednakovrijedno</t>
  </si>
  <si>
    <t>U.M1.091 ili jednakovrijedno</t>
  </si>
  <si>
    <t>B.C1.030;  B.C8.030;  B.C8.932, EN 520:2010, EN 12859:2011, EN 13963:2007, EN 14209:2008, EN 14496:2008, CEN/TR 15124:2005,  EN 15319:2008, DIN 18181:2010, DIN 18183-1:2010 ili jednakovrijedno</t>
  </si>
  <si>
    <t>B.C1.011;  B-C1-015;  B-C8-022-028, EN 197-1:2012, EN 413-1:2011, CEN/TR 15125:2005 ili jednakovrijedno</t>
  </si>
  <si>
    <t>B.C1.02 ;  B-C8.042, EN 459-1:2010 ili jednakovrijedno</t>
  </si>
  <si>
    <t>B.B8.030;  B.B8.039-040 ili jednakovrijedno</t>
  </si>
  <si>
    <t>U.M2.010;  U.M2.012;  U.M8.002, EN 998-1:2010, EN 998-2:2010 ili jednakovrijedno</t>
  </si>
  <si>
    <t>U.F2.024 ili jednakovrijedno</t>
  </si>
  <si>
    <t>U.M8.230 ili jednakovrijedno</t>
  </si>
  <si>
    <t>G.C1.201;  G.C1.320; G.C7.201 ili jednakovrijedno</t>
  </si>
  <si>
    <t>D.E1.001 – D.E1.192 ili jednakovrijedno</t>
  </si>
  <si>
    <t>D.E8.193 – D.E8.235 ili jednakovrijedno</t>
  </si>
  <si>
    <t>M.K3.010 - M.K3.323, EN 179:2008, EN 1154:2008, EN 15570:2008, EN 1303:2008, EN 1527:2008,
EN 1670:2008,EN 1906:2010, EN 1935:2003, EN1935/AC:2005, EN 12051:2003, EN 12209:2008, EN 12320:2008, EN 13126-1:2012 - 13126-17:2012, EN14846:2008, EN 15269-7:2009, EN 15269-10:2011, EN 15269-20:2009, EN 179:2008 ili jednakovrijedno</t>
  </si>
  <si>
    <t>C.B0.500 ili jednakovrijedno</t>
  </si>
  <si>
    <t>C.B3.021 ili jednakovrijedno</t>
  </si>
  <si>
    <t>C.B3.024 ili jednakovrijedno</t>
  </si>
  <si>
    <t>C.B3.025 ili jednakovrijedno</t>
  </si>
  <si>
    <t>C.B3.030 ili jednakovrijedno</t>
  </si>
  <si>
    <t>C.T8.113; C.T7.114; C.T3.378; C.T7.322; C.T7.329; C.T7.339; C.T7.362; C.T7.363; C.T7.366;  C.T7.371 ili jednakovrijedno</t>
  </si>
  <si>
    <t>U.F2.025 ili jednakovrijedno</t>
  </si>
  <si>
    <t>B.E8.092 ili jednakovrijedno</t>
  </si>
  <si>
    <t>H.C6.050 ili jednakovrijedno</t>
  </si>
  <si>
    <t>U.F2.011 ili jednakovrijedno</t>
  </si>
  <si>
    <t>EN 14411:2008, EN 15285:2008, EN ISO 10545-1:2001- 10545-16:2001 ili jednakovrijedno</t>
  </si>
  <si>
    <t>B.D1.300-302;  B.D1.334-335 ili jednakovrijedno</t>
  </si>
  <si>
    <t>B.D1.305-306;  B.D1.310 i 320, EN 13747:2010, EN 13748-1:2004, EN 13748-2:2004 ili jednakovrijedno</t>
  </si>
  <si>
    <t>HRN EN 12004:2008 ili jednakovrijedno</t>
  </si>
  <si>
    <t>U.N9.052-055 ili jednakovrijedno</t>
  </si>
  <si>
    <t>U.F2.012 ili jednakovrijedno</t>
  </si>
  <si>
    <t>H.C1.001-027;  H.C8.030-100 ili jednakovrijedno</t>
  </si>
  <si>
    <t>U.F7.010, EN 1922:2001, EN 1926:2008, EN 12057:2005- EN 12059:2012, EN 12326-2:2011, EN 12371:2010, EN 12372:2008, EN 12440:2008,  EN 13373:2003, EN 14617-1:2008- EN 14618:2010, EN 15285:2008, EN 15388:2008, EN 771-5:2011, EN 771-6:2011 ili jednakovrijedno</t>
  </si>
  <si>
    <t>Preseljenje postojećeg namještaja i medicinske opreme, deponiranje u prostoru objekta na pozicijama koje ne ometaju radove, te vraćanje na svoju poziciju nakon dovršetka radova. U stavku je uključeno preseljenje postojećeg namještaja kojeg je potrbno skladištiti u suhom, zaštićenom te predhodno očišćenom  prostoru do završetka radova kako bi se spriječila oštećenja te vraćanje namještaja na svoju poziciju nakon završetka radova.</t>
  </si>
  <si>
    <r>
      <t>m</t>
    </r>
    <r>
      <rPr>
        <vertAlign val="superscript"/>
        <sz val="10"/>
        <color indexed="8"/>
        <rFont val="Calibri"/>
        <family val="2"/>
      </rPr>
      <t>3</t>
    </r>
  </si>
  <si>
    <t>I.</t>
  </si>
  <si>
    <t>JEDNOSTRUKI OTVOR</t>
  </si>
  <si>
    <t>g)</t>
  </si>
  <si>
    <t>h)</t>
  </si>
  <si>
    <t>II.</t>
  </si>
  <si>
    <t>Kontinuirano čišćenje građevine i gradilišta za vrijeme gradnje i nakon završetka kompletnih obrtničkih i građevinskih radova. Uključivo odvoz sve šute i smeća na gradilišnu deponiju.</t>
  </si>
  <si>
    <t>III.</t>
  </si>
  <si>
    <t>Dobava i ugradnja jednokomponentnog fleksibilnog vodonepropusnog tekućeg premaza na bazi akrila, teroretska potrošnja 1,0 kg/m2, uključujući kutne trake, na spoju pod-zid, zid-zid i oko slivnika. Premaz se nanosi na suhu, čvrstu i čistu površinu  poda i GK ploča zidova prema tehničkom listu proizvoda. Vertikalne površine – visina: minimalno 0,15 m. Obračun po m2 obrađene površine.</t>
  </si>
  <si>
    <t>HIDROINSTALATERSKI RADOVI UKUPNO</t>
  </si>
  <si>
    <t>ZIDARSKI  RADOVI UKUPNO</t>
  </si>
  <si>
    <t>PG2 – 2x GK ploča za vlažne prostore + 2x GK ploča za vlažne prostore                  V=319 cm</t>
  </si>
  <si>
    <t xml:space="preserve">Pregradni zid d = 100 mm.           </t>
  </si>
  <si>
    <t>UGRADBE UKUPNO</t>
  </si>
  <si>
    <t>Podna obloga mora biti sljedećih karakteristika:</t>
  </si>
  <si>
    <t xml:space="preserve">- dužina role prema ISO 24341 - EN 426 ili jednakovrijedno : 2300 cm </t>
  </si>
  <si>
    <t xml:space="preserve">- ukupna debljina prema ISO 24346 ili jednakovrijedno : 2,0 mm </t>
  </si>
  <si>
    <t xml:space="preserve">- debljina nosivog sloja prema ISO 24340 ili jednakovrijedno : 2,0 mm </t>
  </si>
  <si>
    <t>- ukupna masa prema ISO 23997 ili jednakovrijedno : 2800 g/m2</t>
  </si>
  <si>
    <t>- građevinska klasa prema ISO 10874 ili jednakovrijedno: 34 (commercial) / 43 (industrial)</t>
  </si>
  <si>
    <t>- protukliznost prema DIN 51130 ili jednakovrijedno : R9</t>
  </si>
  <si>
    <t xml:space="preserve">- otporno na kotačiće stolaca prema ISO 4918 ili jednakovrijedno </t>
  </si>
  <si>
    <t>- otpornost na bakterije prema ISO 846  ili jednakovrijedno : ne podržava rast i razvoj</t>
  </si>
  <si>
    <t>- trajno antistatična prema EN 1815  ili jednakovrijedno : &lt;2 kV</t>
  </si>
  <si>
    <t>- zapaljivost: Bfl-s1 prema EN 13501-1  ili jednakovrijedno odnosno prema EN ISO 9239-1  ili jednakovrijedno : ≥ 8kW/m2</t>
  </si>
  <si>
    <t>- emisija čestica u zraku prema ISO 14644-1  ili jednakovrijedno : ISO Class 4</t>
  </si>
  <si>
    <t>- toplinska otpornost prema EN 12667 ili jednakovrijedno Approx. 0.01 m2 K/W</t>
  </si>
  <si>
    <t>- utisak prema EN ISO 24343-1 ili jednakovrijedno : 0,02 mm (traženo: &lt;0,10 mm)</t>
  </si>
  <si>
    <r>
      <t>- vodonepropusnost</t>
    </r>
    <r>
      <rPr>
        <sz val="10"/>
        <color indexed="10"/>
        <rFont val="Calibri"/>
        <family val="2"/>
      </rPr>
      <t xml:space="preserve"> </t>
    </r>
    <r>
      <rPr>
        <sz val="10"/>
        <rFont val="Calibri"/>
        <family val="2"/>
      </rPr>
      <t>prema EN 13553 Annex A Wetroom test GBR Class VT ili jednakovrijedno – nepropusno</t>
    </r>
  </si>
  <si>
    <t xml:space="preserve">Elastična homogena PVC podna obloga zadovoljavati higijensko-tehničke uvijete za zdravstve ustanove. </t>
  </si>
  <si>
    <t>PODOPOLAGAČKI RADOVI UKUPNO</t>
  </si>
  <si>
    <t>OSTALI RADOVI UKUPNO</t>
  </si>
  <si>
    <t>Zidni podžbukni razvodni ormar, 4 reda po 24 modula (96 modula) - montaža u postojeći otvor u zidu.
Opremljen s vratima i okvirom od praškasto lakiranog čeličnog lima, stupnja zaštite ≥IP30, bijele boje. Opremljen sa sabirnicom za izjednačenje potencijala i sabirnicom za nul vodiče. U ormaru treba biti osigurano najmanje 20% rezervnog mjesta za naknadnu ugradnju opreme. Stavka obuhvaća i dobavu i ugradnju sve opreme u ormar, ožičenje ormara, do pune funkcionalnosti.
U ormar se ugrađuje sljedeća oprema:</t>
  </si>
  <si>
    <t>Dobava, ugradnja i spajanje nadgradnog univerzalnog IC senzora pristutnosti za paljenje rasvjete, 360°, domet ≥6 m, montaža na strop.</t>
  </si>
  <si>
    <t>Dobava, ugradnja i spajanje ugradne LED svjetiljke, aluminijsko kućište, dimenzija (PxV) Ø215x28 mm (±5%), snaga svjetiljke ≤21 W, svjetlosni tok LED izvora ≥2100 lm,  korelirana temperatura nijanse bijelog svjetla (CCT) 4000 K, indeks uzvrata boje (CRI) ≥80, stupanj zaštite ≥IP44, otpornost na mehaničke udarce ≥IK02, klasa el. zaštite II, standardna devijacija boje svjetla (SDCM) ≤3, svjetiljka mora imati ENEC certifikat i izjavu za potvrđivanje CE znaka, životni vijek svjetiljke ≥50.000 sati pri 70% svjetlosnog toka.</t>
  </si>
  <si>
    <t>Dobava, ugradnja i spajanje ugradne LED svjetiljke, čelično kućište, dimenzija (DxŠxV) 597x597x60 mm (±5%), polikarbonatni difuzor, s optikom protiv blještanja UGR &lt;19, snaga svjetiljke ≤25 W, svjetlosni tok svjetiljke ≥3600 lm, korelirana temperatura nijanse bijelog svjetla (CCT) 4000 K, indeks uzvrata boje (CRI) ≥90, stupanj zaštite ≥IP54, otpornost na mehaničke udarce ≥IK02, klasa el. zaštite I, standardna devijacija boje svjetla (SDCM) ≤3, svjetiljka mora imati ENEC certifikat i izjavu za potvrđivanje CE znaka, životni vijek svjetiljke minimalno ≥100.000 sati pri 80% svjetlosnog toka.</t>
  </si>
  <si>
    <t>Dobava, ugradnja i spajanje ugradne LED svjetiljke, čelično kućište, dimenzija (DxŠxV) 597x597x60 mm (±5%), polikarbonatni difuzor, s optikom protiv blještanja UGR &lt;19, snaga svjetiljke ≤30 W, svjetlosni tok svjetiljke ≥4200 lm, korelirana temperatura nijanse bijelog svjetla (CCT) 4000 K, indeks uzvrata boje (CRI) ≥90, stupanj zaštite ≥IP54, otpornost na mehaničke udarce ≥IK02, klasa el. zaštite I, standardna devijacija boje svjetla (SDCM) ≤3, svjetiljka mora imati ENEC certifikat i izjavu za potvrđivanje CE znaka, životni vijek svjetiljke ≥100.000 sati pri 80% svjetlosnog toka.</t>
  </si>
  <si>
    <t>Dobava, ugradnja i spajanje nadgradne zidne LED svjetiljke, aluminijsko kućište,  dimenzija (DxŠxV) 300x170x120 mm (±5%), stakleni difuzor, snaga svjetiljke ≤21 W, svjetlosni tok svjetiljke ≥1670 lm, korelirana temperatura nijanse bijelog svjetla (CCT) 3000 K, indeks uzvrata boje (CRI) ≥80, stupanj zaštite ≥IP66, otpornost na mehaničke udarce ≥IK04, klasa el. zaštite I, standardna devijacija boje svjetla (SDCM) ≤3, životni vijek svjetiljke minimalno ≥50.000 sati pri 80% svjetlosnog toka.</t>
  </si>
  <si>
    <t>Dobava, ugradnja i spajanje ugradne LED svjetiljke, čelično kućište, dimenzija (DxŠxV) 597x597x18.8 mm (±5%), s optikom protiv blještanja UGR &lt;16, snaga svjetiljke ≤24.5 W, svjetlosni tok svjetiljke ≥3500 lm, korelirana temperatura nijanse bijelog svjetla (CCT) 4000 K, indeks uzvrata boje (CRI) ≥80, stupanj zaštite ≥IP40, otpornost na mehaničke udarce ≥IK08, klasa el. zaštite II, standardna devijacija boje svjetla (SDCM) ≤3, svjetiljka mora imati izjavu za potvrđivanje CE znaka, životni vijek svjetiljke ≥100.000 sati pri 70% svjetlosnog toka.</t>
  </si>
  <si>
    <t>Dobava, ugradnja i spajanje ugradne sigurnosne svjetiljke, polikarbonatno kućište, dimenzija (PxV) Ø110x38 mm (±5%), autonomija ≥3h, u pripravnom spoju, svjetlosni tok LED izvora ≥200 lm, asimetrične raspodjele svjetlosnog snopa, stupanj zaštite ≥IP65, otpornost na mehaničke udarce ≥IK05, radni napon 220/240VAC, 50Hz, klasa el. zaštite II, svjetiljka mora imati ENEC certifikat i izjavu za potvrđivanje CE znaka.</t>
  </si>
  <si>
    <t>Dobava, ugradnja i spajanje ugradne sigurnosne svjetiljke, polikarbonatno kućište, dimenzija (DxŠxV) 270x119x49mm (±5%), autonomija ≥3 h, u trajnom spoju, s piktogramom usmjerenja "Lijevo-Desno", svjetlosni tok LED izvora ≥100 lm, vidljivost piktograma ≥20 m, stupanj zaštite ≥IP42, opornost na mehaničke udarce ≥IK04, radni napon 230 VAC (±5%), 50 Hz, klasa el. zaštite II, svjetiljka mora imati ENEC certifikat i izjavu za potvrđivanje CE znaka.</t>
  </si>
  <si>
    <t>Pažljiva demontaža i odvoz postojećih ugradbenih ormara u ordinacijama različitih dimenzija.  Stavka sadrži demontažu i odvoz dobivenog materijala na gradilišnu deponiju te naknadni utovar i odvoz u trajnu deponiju. U cijenu uključen  sav potreban horizontalan i vertikalan transport.  U cijenu uključeno plaćanje potrebnih naknada za adekvatno zbrinjavanje građevinskog otpada na ovlaštenoj deponiji. Obračun po komadu demontiranih ormara (prema projektu rušenja: list 2.1 i 2.2).</t>
  </si>
  <si>
    <t>Demontaža jednokrilnih vrata u pregradnim zidovima. Stavka se odnosi na ukalanjanje jednokrilnih vrata POZ 3, 4 i 5 koja se ne vraćaju na orginalnu poziciju već se u dogovoru s investitorom i projektantom određuje njihova nova pozicija.  Dimenzija vrata 70-90 x 210 cm (dimenzija svijetlog otvora) s pripadajućim štokom.  Uklonjena vrata odvesti na deponij – ukrcaj i transport uključeni u cijenu. Obračun po kom uklonjenih vrata (prema projektu rušenja: list 2.1 i 2.2).</t>
  </si>
  <si>
    <t>Jednokrilna vrata – POZ 1 svijetlih dimenzija 90 / 218 cm, zid. 100 / 223 cm</t>
  </si>
  <si>
    <t>Jednokrilna vrata – POZ 5 svijetlih dimenzija 90 / 210 cm, zid. 100 / 215 cm</t>
  </si>
  <si>
    <t>Jednokrilna vrata – POZ 4 svijetlih dimenzija 70 / 210 cm, zid. 80 / 260 cm</t>
  </si>
  <si>
    <t>Jednokrilna vrata – POZ 3 svijetlih dimenzija 80 / 210 cm, zid. 90 / 260 cm</t>
  </si>
  <si>
    <t>RUŠENJE</t>
  </si>
  <si>
    <t>Nadsvjetlo ( dim. cca 45 x 397 cm )</t>
  </si>
  <si>
    <t>Drveni zid d=12 cm, visine cca 215 cm</t>
  </si>
  <si>
    <t>pregradni zid d=12 cm</t>
  </si>
  <si>
    <t>Hodnici – linoleum</t>
  </si>
  <si>
    <t>Hodnici – rubne lajsne</t>
  </si>
  <si>
    <t>Ordinacije i prateći prostori – rubne lajsne</t>
  </si>
  <si>
    <t>Ordinacije i prateći prostori –– linoleum</t>
  </si>
  <si>
    <t>Podna obloga</t>
  </si>
  <si>
    <t>Sokl v=10 cm</t>
  </si>
  <si>
    <t>Podna obloga - keramičke pločice</t>
  </si>
  <si>
    <t>Rubne lajsne</t>
  </si>
  <si>
    <t>Pažljiva demontaža, skladištenje i ponovna montaža postojećih jednokrilnokrilnih vrata u interijeru različitih dimenzija, koje se nakon završenih radova vraćaju na orginalnu poziciju. Demontirana vrata je potrebno skladištiti u suhom, zaštićenom te predhodno očišćenom prostoru kako bi se spriječila moguća oštećenja. U stavku su uključena sva drvena jednokrilna vrata svijetlih dimenzija 70-90 x 210-218 cm  na pozicijama – POZ 1 (10), POZ 2 (5), POZ 3 (2), POZ 4 (1) te pažljiva demontaža, obrada i montaža štokova.  U stavku je uključena cjelokupna obnova drvenih štokova predhodno demontiranih jednokrilnih vrata u interijeru, u koju je uključen sav potreban alat i materijal za struganje i brušenje stare boje te završnu obradu. Štokovi su od punog drva širine cca 10cm i debljine 2 cm. Sve do konačne gotovosti. Obračun po komadu demontiranih, obnovljenih i montiranih vrata (prema projektu rušenja: list 2.1, 2.2, 2.3, 2.4 i 2.5).</t>
  </si>
  <si>
    <t>Jednokrilna vrata – POZ 2 svijetlih dimenzija 90 / 210 cm, zid. 100 / 260 cm</t>
  </si>
  <si>
    <t>Pažljiva demontaža, skladištenje i ponovna montaža postojećih dvokrilnih vrata u interijeru različitih dimenzija, koje se nakon završenih radova vraćaju na orginalnu poziciju. Demontirana vrata je potrebno skladištiti u suhom, zaštićenom te predhodno očišćenom prostoru kako bi se spriječila moguća oštećenja. U stavku su uključena sva drvena dvokrilna vrata svijetlih dimenzija otvora 137- 204 x 218 cm  na pozicijama - POZ 6 (1), POZ 7 (1) i POZ 8 (1) te pažljiva demontaža, obrada i montaža štokova. U stavku je uključena cjelokupna obnova drvenih štokova predhodno demontiranih dvokrilnih vrata u interijeru, u koju je uključen sav potreban alat i materijal za struganje i brušenje stare boje te završnu obradu. Štokovi su od punog drva širine cca 10cm i debljine 2 cm. Sve do konačne gotovosti.Obračun po komadu demontiranih obnovljenih i montiranih vrata. (prema projektu rušenja: list 2.1, 2.2, 2.3, 2.4 i 2.5).</t>
  </si>
  <si>
    <t>Jednokrilni fasadni otvor  57 x 140 cm</t>
  </si>
  <si>
    <t>Jednokrilni fasadni otvor 88 x 140 cm</t>
  </si>
  <si>
    <t>Dvokrilni fasadni otvor 110 x 176 cm</t>
  </si>
  <si>
    <t>Fiksni zaobljeni fasadni otvor 130 x 130 cm</t>
  </si>
  <si>
    <t>Dvokrilni fasadni otvor s nadsvjetlom 110 x 176 cm</t>
  </si>
  <si>
    <t>Dvokrilni fasadni otvor s nadsvjetlom 117 x 176 cm</t>
  </si>
  <si>
    <t>Dvokrilni fasadni otvor s nadsvjetlom 118 x 176 cm</t>
  </si>
  <si>
    <t>Dvokrilni fasadni otvor s nadsvjetlom 123 x176 cm</t>
  </si>
  <si>
    <t>Dvokrilni fasadni otvor s nadsvjetlom 144 x 140 cm</t>
  </si>
  <si>
    <t>Dvokrilni fasadni otvor s nadsvjetlom 150 x 140 cm</t>
  </si>
  <si>
    <t>Četverokrilni fasadni otvor 240 x 173 cm</t>
  </si>
  <si>
    <t>Četverokrilni fasadni otvor 274 x 173 cm</t>
  </si>
  <si>
    <t>i)</t>
  </si>
  <si>
    <t>j)</t>
  </si>
  <si>
    <t>k)</t>
  </si>
  <si>
    <t>l)</t>
  </si>
  <si>
    <t>m)</t>
  </si>
  <si>
    <t xml:space="preserve">Dobava i ugradnja armiranog cementnog estriha terase, u nagibu 1%, minimalne debljine 4 cm, od mješavine kamenog agregata frakcije 0-8 mm i max 400 kg/m3 cementa, aditiva za žitkost radi kvalitetnije ugradnje. Armira se polipropilenskim vlaknima. Površine veće od 25 m2 potrebno je dilatirati razdjelnicama 3-5 mm. Sve kompletno do uporabne sposobnosti. Obračun po m3 ugrađenog materijala. </t>
  </si>
  <si>
    <t>Terasa 3. kat.</t>
  </si>
  <si>
    <t>Dobava i postavljanje ekološke jednoslojne TPO hidroizolacijske membrane. Hidroizolacijske membrane se polažu na razdjelni sloj i ugrađuju u sustavu mehanički pričvrščenih membrana, uz upotrebu vijaka odgovarajućih za zatečenu podlogu. Rubovi membrana se međusobno preklapaju i zavaruju vrućim zrakom kako bi se postigao potpuno homogen spoj. Uz atike terase i zidove membrana se uzdiže do završne visine i zavaruje na pričvršćeni  lim.  Sve spojeve izvesti na način da se osigura vodotijesnost membrane. Izvoditelj treba imati radnike s odgovarajućim iskustvom, obučene i ovlaštene od proizvođača materijala.</t>
  </si>
  <si>
    <t>Stavka uključuje horizontalne i vertikalne površine. Obračun po m2 razvijene površine hidroizolacije.</t>
  </si>
  <si>
    <t>Pod terase</t>
  </si>
  <si>
    <t>NAPOMENA: Jedinična cijena sadrži: sav rad, alat, materijal (osnovni i spojni), sve transporte, kompletnu skelu, sve potrebne zaštite na radu, uskladištenje materijala na gradilištu, uzimanje mjera na licu mjesta, bandažiranje i gletanje spojeva, ugradnju potrebnih lajsni i kantunala te tipskih portela, ostavljanje prodora za prolaz instalacija. Sve suhomontažne radove izvoditi u dogovoru s izvođačima instalacija ili nakon izvedenih i postavljenih instalacija. Konstrukcije u mokrim prostorima izrađuju se od vodonepropusnih gipskarton ploča. Posebnu pozornost posvetiti brtvljenju sudarnih sljubnica uz zidove, stropove i podove, sve izvesti prema detaljnim uputama proizvođača i projektanta. Veličinu zidarskog otvora za vrata prilagoditi dimenzijama iz proizvodnog programa odabranog proizvođača stolarije. Na pozicijama bojlera i ostalih uređaja koji se montiraju na zid predvidjeti potrebna ojačanja u zidu, troškom uključeni u cijenu stavke. Sve kompletno do uporabne sposobnosti.</t>
  </si>
  <si>
    <t>PG1 – 2x standardna GK ploča + 2x GK              ploča za vlažne prostore                                      V=260 cm</t>
  </si>
  <si>
    <t xml:space="preserve">Pregradni instalacijski zid d = 150 mm. </t>
  </si>
  <si>
    <t xml:space="preserve">Dobava i montaža nenosive suhomontažne pregrade s obostranom dvostrukom oblogom iz gips-kartonskih ploča. Ispuna iz kamene vune debljine 100 mm. Ukupna debljina pregrade 15 cm. Konstrukcija iz tipskih  CW i  MW profila od pocinčanog lima.  Sve međusobne spojeve i spojeve sa okolnim zidovima  bandažirati, i gipsati do potpune ravnosti, te silikonirati akrilom. Na mjestima ugradnje vratiju predvidjeti ojačanje, na vanjskim kutovima ugraditi  tipski metalni kutnik za ojačanje spoja.  </t>
  </si>
  <si>
    <t>PG3 – 2x standardna GK ploča + 2x GK ploča za vlažne prostore,  V=260 cm</t>
  </si>
  <si>
    <t>PG4 – 2x GK ploča za vlažne prostore + 2x GK ploča za vlažne prostore V=260 cm</t>
  </si>
  <si>
    <t xml:space="preserve">Zatvaranje otvora u zidu – Pregradni zid d = 140 mm. </t>
  </si>
  <si>
    <t>Sve kompletno do uporabne sposobnosti. Otvori su odbijeni.  Obračun po m2 izvedenog pregradnog zida. Dobava i montaža nenosive suhomontažne pregrade s obostranom dvostrukom oblogom iz gips-kartonskih ploča. Ispuna iz kamene vune debljine 70 mm. Ukupna debljina pregrade 14 cm. Konstrukcija iz tipskih  CW i  MW profila od pocinčanog lima.  Sve međusobne spojeve i spojeve sa okolnim zidovima  bandažirati, i gipsati do potpune ravnosti, te silikonirati akrilom.  Pri izradi se držati smjernica i uputa proizvođača.  Površinu premazati temeljnim premazom prije bojanja (premaz uključen u cijenu).  Sve kompletno do uporabne sposobnosti. Obračun po m2 izvedenog instalacijskog zida. (prema nacrtima novoprojektiranog stanja: list 3.2, 3.3 i 3.4).</t>
  </si>
  <si>
    <t>Zatvaranje zidarskog otvora vrata 100x260 cm - 2x standardna GK ploča + 2x standardna GK ploča</t>
  </si>
  <si>
    <t>Dobava i montaža okvira za ugradnju vrata od tipskih profila, izrađen od pocinčanog čeličnog lima. Sve kompletno do uporabne sposobnosti. Obračun po komadu ugrađenog profila (prema nacrtima novoprojektiranog stanja: list 3.1, 3.2, 3.3 i 3.4).</t>
  </si>
  <si>
    <t>Dimenzija svijetlog otvora 90 x 210 cm</t>
  </si>
  <si>
    <t>Dobava i ugradnja modularnog  spuštenog stropa. Vidljiva nosiva konstrukcija  koji se sastoji od T- profila širine 25 mm, uz rubove L završni profili. Ovješenje potrebnim visilicama, dužine do 0,5 m. Ispuna od mineralne ploče veličine 60x60 cm.  Obračun po m2 ugrađenog spuštenog stropa. Visina spuštanja podgleda izvodi se na koti uklonjenog stropa zbog ugradnje demontirane unutarnje stolarije čija je ukupna visina (otvor + nadvjetlo) jednaka svijetloj visini nekadašnjih prostora h=319 cm. Pri izradi se držati smjernica i uputa proizvođača.  Sve kompletno do uporabne sposobnosti. Obračun po m2 izvedenog modularnog stropa (prema nacrtima novoprojektiranog stanja: list 3.1, 3.2, 3.3 i 3.4).</t>
  </si>
  <si>
    <t>Dobava materijala, te izrada predzidne instalacije u sanitarijama istaknute od zida 20 cm (WC kabine). Poluvisoka zidna obloga, visine maksimalno h = 120 cm, dvostrukim impregniranim gips pločama za vlažne prostre, debljine 12,5 mm  na pocinčanoj podkonstrukciji. Spojeve ploča, a naročito kuteve obraditi L- profilom. Ploče premazati impregnacijskim premazom, odnosno u područjima prskanja brtveni kaučuk premaz s pripadajućom brtvenom trakom za unutarnje kuteve. Cijena uključuje zidove i gornju ploču. Obračun po m2 gotove površine (prema nacrtima novoprojektiranog stanja: list 3.1, 3.2, 3.3 i 3.4).</t>
  </si>
  <si>
    <t>Parapetni zid u visini parapeta prozora cca h=66 cm</t>
  </si>
  <si>
    <r>
      <t xml:space="preserve">Dobava materijala, gletanje i ličenje predhodno pripremljenih površina </t>
    </r>
    <r>
      <rPr>
        <b/>
        <sz val="10"/>
        <color indexed="8"/>
        <rFont val="Calibri"/>
        <family val="2"/>
      </rPr>
      <t>ožbukanih podgleda niša, nadvoja i greda</t>
    </r>
    <r>
      <rPr>
        <sz val="10"/>
        <color indexed="8"/>
        <rFont val="Calibri"/>
        <family val="2"/>
      </rPr>
      <t xml:space="preserve">. Liče se podgledi koji su ožbukani a na njihovim pozicijama nije predviđena izvedba spuštenog stropa. U stavku uključeno višekratno gletanje predhodno pripremljene podloge, temeljni premaz disperzivnom impregnacijom, popravljanje disperzivnim kitom u završnom tonu i završni premaz valjkom ili prskalicom bijelo ili u tonu po izboru projektanta. Predhodna priprema podloge – struganje postojeće boje obračunava se u posebnoj stavci (dio je posebne stavke radova rušenja). Obračun po m2 potpuno završenog podgleda (prema nacrtima novoprojektiranog stanja: list 3.1, 3.2 i 3.3). </t>
    </r>
  </si>
  <si>
    <r>
      <t>Dobava materijala, gletanje i ličenje površina svih unutarnjih predhodno ostruganih</t>
    </r>
    <r>
      <rPr>
        <b/>
        <sz val="10"/>
        <rFont val="Calibri"/>
        <family val="2"/>
      </rPr>
      <t xml:space="preserve"> ožbukanih zidova</t>
    </r>
    <r>
      <rPr>
        <sz val="10"/>
        <rFont val="Calibri"/>
        <family val="2"/>
      </rPr>
      <t>. U stavku uključeno višekratno gletanje predhodno pripremljene i očišćene podloge s brušenjem, temeljni premaz disperzivnom impregnacijom, popravljanje disperzivnim kitom u završnom tonu i završni premaz valjkom ili prskalicom bijelo ili u tonu po izboru projektanta. Svi otvori  su odbijeni, a špalete i niše su obračunate u stavci. Predhodna priprema podloge – struganje postojeće boje obračunava se u posebnoj stavci (dio je posebne stavke radova rušenja). Obračun po m2 potpuno završenog zida .</t>
    </r>
  </si>
  <si>
    <r>
      <t xml:space="preserve">Dobava materijala, gletanje i ličenje </t>
    </r>
    <r>
      <rPr>
        <b/>
        <sz val="10"/>
        <color indexed="8"/>
        <rFont val="Calibri"/>
        <family val="2"/>
      </rPr>
      <t>zidova od gipskartona</t>
    </r>
    <r>
      <rPr>
        <sz val="10"/>
        <color indexed="8"/>
        <rFont val="Calibri"/>
        <family val="2"/>
      </rPr>
      <t>. U stavku uključen završni premaz valjkom ili prskalicom bijelo ili u tonu po izboru projektanta na prethodno impregniranu podlogu (impregnacija uključena u suhomontažnim radovima), sa svim potrebnim predradnjama, pomoćnim i veznim materijalom. Otvori i površine obložene keramikom odbijeni. Obračun po m2 potpuno završenog zida (prema nacrtima novoprojektiranog stanja: list 3.1, 3.2 i 3.3).</t>
    </r>
  </si>
  <si>
    <t>DRVENA STOLARIJA</t>
  </si>
  <si>
    <t>Dobava, doprema i montaža unutarnjih jednokrilnih zakretnih vrata sa punim vratnim krilom. Vratno krilo izrađeno je iz drvenog masivnog okvira sa saćastom ispunom i završno lakirano u bijeloj boji. Dovratnik je također drveni. Dimenzija, raster i način otvaranja vidljiv je iz shema.  Okov za vrata (po izboru projektanta): panti, okov sa samozaključavanjem, kvaka sa unutranje i vanjske strane. Uključeni svi priključci sa podom, stropom, kutevima.
Kvaka prema izboru projektanta.  Napomena: Prije izvođenja radova, sve mjere je potrebno provjeriti na licu mjesta
Smjer i način otvaranja prema prema nacrtima novoprojektiranog stanja: list 3.1, 3.2 i 3.3</t>
  </si>
  <si>
    <t>POZ D – Dimenzija svijetlog otvora 90 x 210 cm</t>
  </si>
  <si>
    <t>Dobava, doprema i montaža unutarnjih jednokrilnih zakretnih vrata sa punim vratnim krilom. Vratno krilo izrađeno je iz drvenog masivnog okvira sa saćastom ispunom i završno lakirano u bijeloj boji. Dovratnik je također drveni. Dimenzija, raster i način otvaranja vidljiv je iz shema.  Okov za vrata (po izboru projektanta): panti, brava, cilindar, kvaka sa unutranje i vanjske strane. Uključeni svi priključci sa podom, stropom, kutevima.
Kvaka prema izboru projektanta. Napomena: Prije izvođenja radova, sve mjere je potrebno provjeriti na licu mjesta.
Smjer i način otvaranja prema prema nacrtima novoprojektiranog stanja: list 3.1, 3.2 i 3.3</t>
  </si>
  <si>
    <t>POZ E – Dimenzija svijetlog otvora 90 x 210 cm</t>
  </si>
  <si>
    <t>POZ C – Dimenzija svijetlog otvora 80 x 210 cm</t>
  </si>
  <si>
    <t>Dobava i izrada izravnavajućeg sloja na već suhu (maksimalna dozvoljena vlažnost estriha prema DIN 18560 "ili jednakovrijedno" je 2,0 % CM ), očišćenu i predpremazom obrađenu podlogu. Dopuštene su granične vrijednosti neravnina gotove podloge prema DIN 18202 "ili jednakovrijedno"mjerena na razmaku od 0,1 m - 2 mm, 1m - 4mm, 4m - 10 mm, 10 m - 12 mm, 15 m - 15 mm. U stavku su uključene sve površine koje se oblažu elastičnom homogenom pvc podnom oblogom. Obračun po m2 obrađene i pripremljene površine (prema nacrtima novoprojektiranog stanja - shemi podopolagačkih radova: list 3.5).</t>
  </si>
  <si>
    <r>
      <t xml:space="preserve">Dobava i postava elastične </t>
    </r>
    <r>
      <rPr>
        <b/>
        <sz val="10"/>
        <color indexed="8"/>
        <rFont val="Calibri"/>
        <family val="2"/>
      </rPr>
      <t>homogene PVC podne obloge</t>
    </r>
    <r>
      <rPr>
        <sz val="10"/>
        <color indexed="8"/>
        <rFont val="Calibri"/>
        <family val="2"/>
      </rPr>
      <t xml:space="preserve"> hodnika i ordinacija koja zadovoljava higijensko-tehničke uvijete za zdravstve ustanove. Obloga zida (sokol) izvodi se u visini v=10cm. U cijenu je uključena dobava i postava materijala, pribor,  te upotreba svih potrebnih alata i uređaja. Obračun po m2 postavljene obloge (prema nacrtima novoprojektiranog stanja - shemi podopolagačkih radova: list 3.4). Obračun sokla po m1. Boja i shema polaganja prema izboru projektanta.</t>
    </r>
  </si>
  <si>
    <t>HODNICI, ČEKAONICE I DNEVNI BORAVAK</t>
  </si>
  <si>
    <t>ORDINACIJE I PRATEĆI PROSTORI  - OFTALMOLOGIJE</t>
  </si>
  <si>
    <t>ORDINACIJE I PRATEĆI PROSTORI  - DERMATOLOGIJE</t>
  </si>
  <si>
    <t>Podna obloga – BOJA 3</t>
  </si>
  <si>
    <t>Sokl v=10 cm – BOJA 3</t>
  </si>
  <si>
    <t xml:space="preserve">Dobava materijala, struganje i ličenje površina metalne ograde. Metalna ograda pričvršćena na atiku terase. U stavku je uključena potpuna obnova metalne ograde terase 3. kata - struganje i čišćenje površina od stare boje i korozije, dobava i doprema materijala i alata za nanošenje temeljnih i završnih premaza ograde, sa svim potrebnim pratećim alatom i materijalom. Obračun po m1 potpuno obrađene ograde do potpune gotovosti. </t>
  </si>
  <si>
    <t>Čišćenje okoliša objekta od svog materijala deponiranog tijekom izvođenje radova.</t>
  </si>
  <si>
    <t>Pažljivo uklanjanje postojećeg spuštenog stropa tipa Hunter Douglas. Stavka sadrži kompletno uklanjanje stropa sa podkontrukcijom i svim pripadajućim dijelovima, te odvoz na gradilišnu deponiju. U cijenu uključena mobilna skela te sav potreban horizontalan i vertikalan transport do gradilišne deponije.  Uklanjanje stropa vrši se nakon radova uklanjanja postojećih rasvjetnih tijela. Demontaža  rasvjetnih tijela obračunava se u posebnoj stavci posebnoj stavci troškovnika elektroinstalacija. Obračun po m2 uklonjenog spuštenog stropa (prema projektu rušenja: list 2.1, 2.2 i 2.3).</t>
  </si>
  <si>
    <t>Utovar u prijevozno sredstvo sveg otpadnog materijala preostalog nakon rušenja i ostalih radova te prijevoz na stalnu  deponiju građevinskog otpada. Obuhvaćen utovar, prijevoz,  istovar i sve naknade za deponiranje na ovlaštenom reciklažnom dvorištu/ deponiji. Odvoz otpada će se obavljati po potrebi u više navrata. U cijenu uključen koef. rastresitosti k=1,50. Obračun po m3.</t>
  </si>
  <si>
    <t>m³</t>
  </si>
  <si>
    <t xml:space="preserve">Priprema podgleda niša, nadvoja  i greda za gletanje i ličenje. U stavku je uključeno struganje boje te sav potreban alat i materijal.  U cijenu stavke je obračunat odvoz materijala dobiven struganjem. Sav odpadni materijal ručno odnositi na gradilišni deponij do utovara na kamion. U cijenu stavke uključiti sav potreban horizontalni i vertikalni transport do gradilišne deponije.  Obračun po m2 uklonjene boje. </t>
  </si>
  <si>
    <t>Utovar u prijevozno sredstvo i dvoz sa gradilišta svih elemenata koji se odvoze u trajnu deponiju - demontirana vrata i štokovi,  drvena pregradna stijena, stari spušteni strop (Hunter Duglas), stara rasvjetna tijela, sanitarna oprema i dr. Otpadni materijal potrebno je zbrinuti na ovlaštenoj deponiji. U cijenu uključene sve potrebne naknade za deponiranje otpadnog materijala. Obračun po kompletu.</t>
  </si>
  <si>
    <t>Dim. ploča: 600x600x17 mm</t>
  </si>
  <si>
    <t>Materijal: mineralna laminirana ploča</t>
  </si>
  <si>
    <t>Održivost:</t>
  </si>
  <si>
    <t>Udio recikliranog materijala (%):  min. 45 %</t>
  </si>
  <si>
    <t>Refleksija svjetla (%): ≥ 86 %</t>
  </si>
  <si>
    <t>Akustičke karakteristike:</t>
  </si>
  <si>
    <r>
      <rPr>
        <sz val="9"/>
        <rFont val="Calibri"/>
        <family val="2"/>
      </rPr>
      <t>α</t>
    </r>
    <r>
      <rPr>
        <vertAlign val="subscript"/>
        <sz val="9"/>
        <rFont val="Calibri"/>
        <family val="2"/>
      </rPr>
      <t xml:space="preserve">w : </t>
    </r>
    <r>
      <rPr>
        <sz val="9"/>
        <rFont val="Calibri"/>
        <family val="2"/>
      </rPr>
      <t>do 0,65 (H)</t>
    </r>
  </si>
  <si>
    <t>Klasa apsorpcije zvuka:  C</t>
  </si>
  <si>
    <t>NRC:  do 0,70</t>
  </si>
  <si>
    <t>Dncw / Dnfw (dB): do 36</t>
  </si>
  <si>
    <t>Rw (dB) : max 18</t>
  </si>
  <si>
    <t>Sigurnost i zdravlje:</t>
  </si>
  <si>
    <t>Reakcija na vatru: A2-s1, d0</t>
  </si>
  <si>
    <t>Vlagootpornost: 95 % RH</t>
  </si>
  <si>
    <t>Održavanje: vlažnom krpom</t>
  </si>
  <si>
    <t>Antimikrobne karakteristike: ----</t>
  </si>
  <si>
    <t>Kvaliteta zraka: ------</t>
  </si>
  <si>
    <t>Otpornost na grebanje: DA</t>
  </si>
  <si>
    <t>Kompatibilnost:</t>
  </si>
  <si>
    <t>i-ceillings: DA</t>
  </si>
  <si>
    <t>NUĐENI PROIZVOD:</t>
  </si>
  <si>
    <r>
      <rPr>
        <b/>
        <sz val="9"/>
        <rFont val="Calibri"/>
        <family val="2"/>
      </rPr>
      <t>Proizvođač:</t>
    </r>
    <r>
      <rPr>
        <sz val="9"/>
        <rFont val="Calibri"/>
        <family val="2"/>
      </rPr>
      <t xml:space="preserve"> ______________</t>
    </r>
  </si>
  <si>
    <r>
      <rPr>
        <b/>
        <sz val="9"/>
        <rFont val="Calibri"/>
        <family val="2"/>
      </rPr>
      <t>TIP:</t>
    </r>
    <r>
      <rPr>
        <sz val="9"/>
        <rFont val="Calibri"/>
        <family val="2"/>
      </rPr>
      <t xml:space="preserve"> _____________</t>
    </r>
  </si>
  <si>
    <t>Tehnička specifikacija:</t>
  </si>
  <si>
    <t>Pregled i zamjena eventualno oštećenih dijelova roleta fasadnih otvora. U stavku je uključen detaljan pregled roleta koje se projektnim rješenjem zadržavaju na orginalnoj poziciji, zamjena svih oštećenih lamela i mehanizama te sav potreban rad, alat i materijal to potpune gotovosti.  Obračun po m2.</t>
  </si>
  <si>
    <t>Obračun  po kompletu sukladno potrebnom broju uzoraka.</t>
  </si>
  <si>
    <t xml:space="preserve">Uklanjanje postojeće zidne obloge od kermačkih pločica. Stavka se odnosi na uklanjanje zidne obloge od keramike unutar prostora ordinacija u visini cca 200 cm te u sanitarnim prostorima gdje je obloga izvedena u punoj visini (do spuštenog stropa – 260 cm). U stavku je uključeno uklanjanje zidne obloge (ker. pločice) na zidovima koji se ne ruše, odvoz šute na gradilišnu deponiju . U cijenu uključen  sav potreban horizontalan i vertikalan transport do gradilišne deponije.   Obračun po m2 uklonjene zidne obloge (prema projektu rušenja: list 2.1, 2.2 i 2.3). Svi otvori odbijeni </t>
  </si>
  <si>
    <t xml:space="preserve">Uklanjanje postojećeg drvenog zida s nadsvjetlom. U stavku je uključeno uklanjanje nadsvjetla sa četiri polja koje se prostire duž cijelog zida dužine 397 cm te je približne visine 45 cm te uklanjanje drvenog zida visine cca 215 cm koji je sastavljen od drvene obloge i podkonstrukcije ukupne debljine 12cm. Sav otpadni materijal odmah ručno odnositi na gradilišni deponij do utovara na kamion.  U cijenu stavke uključiti sav potreban horizontalni i vertikalni transport do gradilišne deponije.  Obračun po m' uklonjenog zida. Obračun po kom uklonjenog nadsvetla (prema projektu rušenja: list 2.1 i 2.5). </t>
  </si>
  <si>
    <t xml:space="preserve">Rušenje postojećih pregradnih zidova d=12-15 cm visine cca 300 cm.  Sav otpadni materijal odmah ručno odnositi na gradilišni deponij do utovara na kamion.  U cijenu stavke uključiti sav potreban horizontalni i vertikalni transport do gradilišne deponije.  Demontaža vrata i štokova obračunata je u posebnoj stavci radova rušenja. Obračun po m3 uklonjenog zida. Iz obračuna su oduzeti otvori (prema projektu rušenja: list 2.1,2.2, 2.3, 2.4 i 2.5).  </t>
  </si>
  <si>
    <t>Pažljiva izrada građevinskog otvora u pregradnom zidu d=15cm radi izvedbe novog otvora. Stavka uključuje probijanje pregradnog zida i stvaranje otvora za ugradnju vrata svijetlih dimenzija 90 x 210 cm te sve radove podupiranja novonastalog otvora. U cijenu stavke je obračunat odvoz na deponij. Sav odpadni materijal ručno odnositi na gradilišni deponij do utovara na kamion. U cijenu stavke uključiti sav potreban horizontalni i vertikalni transport do gradilišne deponije.  Obračun po m3 uklonjenog zida (prema projektu rušenja: list 2.2).</t>
  </si>
  <si>
    <t>Pažljivo uklanjanje postojećih podnih obloga u interijeru – linoleum. U stavku je uključeno uklanjanje podne obloge (linoleum) do sljedećeg sloja, uklanjanje prijelaznih i rubnih lajsni te odmaščivanje i čišćenje podloge od ostataka ljepila. U cijenu stavke je obračunat odvoz na deponij. Sav odpadni materijal ručno odnositi na gradilišni deponij do utovara na kamion. U cijenu stavke uključiti sav potreban horizontalni i vertikalni transport do gradilišne deponije.  Obračun po m2 uklonjene obloge / očišćene podloge. Obračun po m' uklonjene lajsne (prema projektu rušenja: list 2.1, 2.2, 2.3, 2.4 i 2.5).</t>
  </si>
  <si>
    <t>Uklanjanje postojeće podne obloge u interijeru – keramičke pločice.  U stavku je uključeno uklanjanje podne obloge do sljedećeg sloja i uklanjanje sokla od keramičkih pločicau visini 10 cm u djelovima prostora gdje zidovi nisu obloženi keramikom u punoj visini (uklanjanje obloge keramikom u punoj visini prostora obračunava se u posebnoj stavci) te odvoz šute na gradilišnu deponiju te naknadni utovar i odvoz u trajnu deponiju. U cijenu stavke uključiti sav potreban horizontalni i vertikalni transport do gradilišne deponije.  Obračun po m2 uklonjene obloge (prema projektu rušenja: list 2.1, 2.2, 2.4 i 2.5).</t>
  </si>
  <si>
    <t>Uklanjanje postojeće podne obloge na terasi – keramičke pločice.  U stavku je uključeno uklanjanje podne obloge do sljedećeg sloja  te uklanjanje rubnih lajsnite odvoz šute na gradilišnu deponiju te naknadni utovar i odvoz u trajnu deponiju. U cijenu stavke uključiti sav potreban horizontalni i vertikalni transport do gradilišne deponije.  Obračun po m2 uklonjene obloge (prema nacrtu rušenja: list 2.2 i 2.4). Obračun po m' uklonjene lajsne.</t>
  </si>
  <si>
    <t xml:space="preserve">Priprema nosivih i pregradnih zidova za gletanje i ličenje. U stavku je uključeno struganje boje sa zidova u visini 260 cm , bočne stranice greda te sav potreban alat i materijal. U cijenu stavke je obračunat odvoz materijala dobiven struganjem. Sav odpadni materijal ručno odnositi na gradilišni deponij do utovara na kamion. U cijenu stavke uključiti sav potreban horizontalni i vertikalni transport do gradilišne deponije.   Iz obračunate površine su oduzete površine svih otvora. Obrada podgleda niša, nadvoja i greda obračunava se u posebnoj stavci. Obračun po m2 uklonjene boje. Špalete i niše su obračunate. </t>
  </si>
  <si>
    <t>standardno</t>
  </si>
  <si>
    <t>Stavka se odnosi na obnovu i ugradnju svih drvenih fasadnih otvora 3. kata – jednostruki / dvostruki otvori s jednim, dva ili četiri otklopna krila.  Obračun po kom demontiranog, obnovljenog i ugrađenog. (prema projektu rušenja: list 2.1, 2.2, 2.3 i 2.5 i shemi stolarske obrade fasadnih otvora: list 3.6).</t>
  </si>
  <si>
    <t>Dvokrilni fasadni otvor s nadsvjetlom           97 x 176 cm</t>
  </si>
  <si>
    <t xml:space="preserve">Pažljiva demontaža, obnova i ponovna montaža drvene zaštite zida na zidovima hodnika. Demotirana zaštita – horizontalno postavljene daske, odvoze se u radionicu na obradu nakon koje će se montirati na orginalne pozicije. Zaštita je sastavljena od dvije daske (postavljene jedna iznad druge) ukupne visine cca 30 cm i debljine cca 2cm koje su pričvršćene na zidove hodnika. U stavku je uključena pažljiva demontaža, sav potreban alat i materijal te odvoz demontiranog materijala u radionicu, sav potreban alat i materijal za struganje i brušenje stare boje, zamjenu trulih dijelova drvene građe te završnu obradu u boji po izboru projektanta. Sve do konačne gotovosti. Uz obnovu u cijenu stavke je uključena doprema i montaža na orginalne pozicije, sa svim potrebnim alatom, novim vijcima i ostalim veznim materijalom za ponovnu ugradnju. Drvene zaštite koje su bile montirane na zidovima koji su projektom srušeni prilagođavaju se novom rješenju ili se postavljaju na novu lokaciju prema dogovoru s investitorom i projektantom.  Obračun po m' demontiranog, obnovljenog i ponovno montiranog drvenog elementa (prema projektu rušenja: list 2.1, 2.2, 2.3, 2.4 i 2.5). </t>
  </si>
  <si>
    <t>NAPOMENA: U stavke zidanja uključena je fiksna i pokretna skela za radove iznad 150 cm, razmjeravanje te svi horizontalni i vertikalni transporti. Komplet izvedeno sa svim pomoćnim i veznim materijalom, do uporabne sposobnosti. U stavkama žbukanja uračunati dobavu i ugradnju pocinčanih vodilica i kutnika. Uračunate sve potrebne skele, podupiranja, aditivi, vezni i pomoćni materijal, te sve potrebne manipulacije do uporabne sposobnosti. Veličinu zidarskih otvora za stolariju, prilagoditi stvarnim dimenzijama otvora. Sve prema izvedbenoj projektnoj dokumentaciji.</t>
  </si>
  <si>
    <t>Kod radova žbukanja otvori su odbijeni, a špalete su obračunate u stavci.                        U prostorijama sa spuštenim stropom, zidovi se žbukaju do visine spuštenog stropa. Sve kompletno do uporabne sposobnosti.</t>
  </si>
  <si>
    <t>Dobava potrebnog materijala i zidarska obrada preostalog dijela zida na poziciji gdje je dio zida srušen ili probijen. Stavka se odnosi na obradu rubova srušenih dijelova zida i obradu zidova na poziciji gdje je probijen otvor u interijeru.               U cijenu stavke je uključena dobava i doprema materijala, žbukanje i sav potreban alat i sav pomoćni i vezni materijal. Sloj žuke se nanosi u širini min 15 cm. Obračun po m1 obrađenog brida otvora.</t>
  </si>
  <si>
    <t>NAPOMENE: Jedinična cijena sadrži: sav rad, alat, materijal (osnovni i spojni), sve transporte, skele, sve potrebne zaštite na radu, uskladištenje i čuvanje materijala na gradilištu, sve do uporabne sposobnosti. Izvoditelj mora imati radnike s odgovarajućim iskustvom, obučene i ovlaštene za rad od strane proizvođača materijala.</t>
  </si>
  <si>
    <t>Podovi WC-a</t>
  </si>
  <si>
    <t>GK zidovi WC-a – nanošenje min h=15 cm</t>
  </si>
  <si>
    <t xml:space="preserve">Dobava i montaža nenosive suhomontažne pregrade s obostranom dvostrukom oblogom iz gips-kartonskih ploča. Ispuna iz kamene vune debljine 70 mm. Ukupna debljina pregrade 10 cm. Konstrukcija iz tipskih  CW i  MW profila od pocinčanog lima.  Sve međusobne spojeve i spojeve sa okolnim zidovima  bandažirati i gipsati do potpune ravnosti, te silikonirati akrilom. Na mjestima ugradnje vratiju predvidjeti ojačanje, na vanjskim kutovima ugraditi  tipski metalni kutnik za ojačanje spoja. Pri izradi se držati smjernica i uputa proizvođača. 
Površinu premazati temeljnim premazom prije bojanja (premaz uključen u cijenu). 
Sve kompletno do uporabne sposobnosti. Otvori su odbijeni.  Obračun po m2 izvedenog pregradnog zida (prema nacrtima novoprojektiranog stanja: list 3.1, 3.2 i 3.3). </t>
  </si>
  <si>
    <t>Dobava i postava podne obloge od keramičkih pločica u wc-ima. Opločava se kompletan pod. Slaganje pločica prema planu oblaganja i detaljima izvedbe. U cijenu uračunat sav pomoćni i vezi materijal, kutni profili i slično. Sve kompletno do uporabne sposobnosti. Obračun po m2 postavljene obloge (prema nacrtima novoprojektiranog stanja - shemi podopolagačkih radova: list 3.5). Boja i shema polaganja prema izboru projektanta. Nabavna cijena keramike do 200,00 kn /m2.</t>
  </si>
  <si>
    <t>Dobava, doprema i postava zidne obloge od keramičkih pločica u wc-ima. Opločava se kompletan zid u visini h=215cm. Slaganje pločica prema planu oblaganja i detaljima izvedbe. U cijenu uračunat sav pomoćni i vezi materijal, kutni profili i slično. Sve kompletno do uporabne sposobnosti. Obračun po m2 postavljene obloge (prema nacrtima novoprojektiranog stanja - shemi podopolagačkih radova: list 3.5). Boja i shema polaganja prema izboru projektanta. Nabavna cijena keramike do 175,00 kn /m2.</t>
  </si>
  <si>
    <t>Dobava, doprema i postava podne obloge od GRES keramičkih pločica na terasi, protukliznosti min. R11. Opločava se kompletan pod i sokl u visini 10 cm. Opločenje se izvodi na predhodno izravnatu i izoliranu podlogu u padu (izvedba cementnog estiha i hidroizolacija dio su posebne stavke zidarskih i hidroizolaterskih radova ), sve kompletno s potrebnim limarskim opšavima i prelaznim elementima. U cijenu uračunat sav pomoćni i vezi materijal, kutni profili i slično. Sve kompletno do uporabne sposobnosti. Obračun po m2 postavljene obloge (prema nacrtima novoprojektiranog stanja - shemi podopolagačkih radova: list 3.5). Boja i shema polaganja prema izboru projektanta. Nabavna cijena keramike do 250,00 kn /m2.</t>
  </si>
  <si>
    <t>Pažljiva demontaža čeličnih dvokrilnih vrata koje se nakon obnove vraćaju na orginalnu poziciju. U stavku je uključena pažljiva demontaža čeličnih dvokrilnih vrata centralnog stubišta POZ 9 (dim svjetlog otvora – 135 x 218 cm )  koja se projektom planiraju obnoviti i ponovo montirati. U stavku je uključena cjelokupna obnova čeličnog ostakljenog vratnog krila i štoka, skidanje i struganje stare boje, temeljni i završni premazi, zamjena staklarskog kita po potrebi te sav potreban alat i materijal za struganje i brušenje te završnu obradu. Sve do konačne gotovosti. Boja završne obrade po izboru projektanta. Obračun po kom demontiranih, obnovljenih i montiranih dvokrilnih vrata (prema projektu rušenja: list 2.1).</t>
  </si>
  <si>
    <t>Demontaža postojećeg, te dobava i montaža nove hidraulične pumpe za zatvaranje vrata. Obračun po kom.</t>
  </si>
  <si>
    <t>Doprema potrebnog materijala te montaža skele i dizalice za odvoz šute kroz prozor prostorije po izboru izvođača, kako bi se  sav porušeni materijal odvezao a da se ne praši ostatak prostora. U cijenu uključena demontaža skele i dizalice nakon dovršetka radova. Visina skele: 3. kat - cca. do 12 m.</t>
  </si>
  <si>
    <t xml:space="preserve">Dobava materijala, struganje i ličenje metalnog okvira rolete.  U stavku je uključena potpuna obnova metalnog okvira roleta - struganje i čišćenje površina od stare boje te ličenje u tonu crne boje sa svim potrebnim pratećim alatom i materijalom. Obračun po m1 potpuno obrađenih okvira roleta do potpune gotovosti. </t>
  </si>
  <si>
    <t>Pedantno silikoniranje obruba oko klupčica na vanjskim otvorima zgrade.              U cijenu uključeno: skidanje postojećeg dotrajalog silikona ili vodootpornog kita, čišćenje površine i nanašanje na suhu površinu sloja novog silikona za vanjsku uporabu. Obračun po m'.</t>
  </si>
  <si>
    <t>Dvokrilna vrata – POZ 6 svijetlih dimenzija 120 / 219 cm, zid. 130 / 224 cm</t>
  </si>
  <si>
    <t>Dvokrilna vrata – POZ 7 svijetlih dimenzija 120 / 219 cm, zid. 130 / 224 cm</t>
  </si>
  <si>
    <t>Dvokrilna vrata – POZ 8 svijetlih dimenzija 120 / 219 cm, zid. 130 / 224 cm</t>
  </si>
  <si>
    <t>GRAĐEVINSKO - OBRTNIČKI RADOVI</t>
  </si>
  <si>
    <t>ogledala, držači sapuna, držaći ručnika, parapet ispod ogledala, lampe  i dr.</t>
  </si>
  <si>
    <t>ELEKTROINSTALACIJE  -  OPĆI UVJETI</t>
  </si>
  <si>
    <r>
      <t>Odspajanje i demontaža postojećih rasvjetnih tijela s pripadnom instalacijom u ordinacijama, hodnicima i toaletima ukupne površine cca. 450 m</t>
    </r>
    <r>
      <rPr>
        <vertAlign val="superscript"/>
        <sz val="10"/>
        <rFont val="Calibri"/>
        <family val="2"/>
      </rPr>
      <t>2</t>
    </r>
    <r>
      <rPr>
        <sz val="10"/>
        <rFont val="Calibri"/>
        <family val="2"/>
      </rPr>
      <t>, sa zbrinjavanjem na ovlašteni deponij.</t>
    </r>
  </si>
  <si>
    <r>
      <t>Odspajanje i demontaža postojećih sklopki i utičnica s pripadnom instalacijom u ordinacijama, hodnicima i toaletima ukupne površine cca. 450 m</t>
    </r>
    <r>
      <rPr>
        <vertAlign val="superscript"/>
        <sz val="10"/>
        <rFont val="Calibri"/>
        <family val="2"/>
      </rPr>
      <t>2</t>
    </r>
    <r>
      <rPr>
        <sz val="10"/>
        <rFont val="Calibri"/>
        <family val="2"/>
      </rPr>
      <t>, sa zbrinjavanjem na ovlašteni deponij.</t>
    </r>
  </si>
  <si>
    <r>
      <rPr>
        <b/>
        <sz val="10"/>
        <rFont val="Calibri"/>
        <family val="2"/>
      </rPr>
      <t xml:space="preserve">RP-III-1 </t>
    </r>
    <r>
      <rPr>
        <sz val="10"/>
        <rFont val="Calibri"/>
        <family val="2"/>
      </rPr>
      <t>- dobava, ugradnja i spajanje</t>
    </r>
  </si>
  <si>
    <r>
      <rPr>
        <b/>
        <sz val="10"/>
        <rFont val="Calibri"/>
        <family val="2"/>
      </rPr>
      <t xml:space="preserve">RP-III-2 </t>
    </r>
    <r>
      <rPr>
        <sz val="10"/>
        <rFont val="Calibri"/>
        <family val="2"/>
      </rPr>
      <t>- dobava, ugradnja i spajanje</t>
    </r>
  </si>
  <si>
    <r>
      <t>FG16OR16 5G10 mm</t>
    </r>
    <r>
      <rPr>
        <vertAlign val="superscript"/>
        <sz val="10"/>
        <rFont val="Calibri"/>
        <family val="2"/>
      </rPr>
      <t>2</t>
    </r>
    <r>
      <rPr>
        <sz val="10"/>
        <rFont val="Calibri"/>
        <family val="2"/>
      </rPr>
      <t xml:space="preserve">
- GRP → R-III-1, R-III-2
- polaganje cijev u zidu</t>
    </r>
  </si>
  <si>
    <r>
      <t>NYM-J 5x2,5 mm</t>
    </r>
    <r>
      <rPr>
        <vertAlign val="superscript"/>
        <sz val="10"/>
        <rFont val="Calibri"/>
        <family val="2"/>
      </rPr>
      <t>2</t>
    </r>
    <r>
      <rPr>
        <sz val="10"/>
        <rFont val="Calibri"/>
        <family val="2"/>
      </rPr>
      <t xml:space="preserve">
- strujni krug 3F priključnice za autoklav
- polaganje P/Ž u zid, u cijev Ø32 mm u spuštenom stropu.</t>
    </r>
  </si>
  <si>
    <r>
      <t>NYM-J 3x2,5 mm</t>
    </r>
    <r>
      <rPr>
        <vertAlign val="superscript"/>
        <sz val="10"/>
        <rFont val="Calibri"/>
        <family val="2"/>
      </rPr>
      <t>2</t>
    </r>
    <r>
      <rPr>
        <sz val="10"/>
        <rFont val="Calibri"/>
        <family val="2"/>
      </rPr>
      <t xml:space="preserve">
- strujni krugovi snage
- polaganje P/Ž u zid, u cijev Ø25 mm u spuštenom stropu.</t>
    </r>
  </si>
  <si>
    <r>
      <t>NYM-J 5x1,5 mm</t>
    </r>
    <r>
      <rPr>
        <vertAlign val="superscript"/>
        <sz val="10"/>
        <rFont val="Calibri"/>
        <family val="2"/>
      </rPr>
      <t>2</t>
    </r>
    <r>
      <rPr>
        <sz val="10"/>
        <rFont val="Calibri"/>
        <family val="2"/>
      </rPr>
      <t xml:space="preserve">
- strujni krugovi rasvjete
- polaganje P/Ž u zid, u cijev Ø25 mm u spuštenom stropu.</t>
    </r>
  </si>
  <si>
    <r>
      <t>NYM-J 3x1,5 mm</t>
    </r>
    <r>
      <rPr>
        <vertAlign val="superscript"/>
        <sz val="10"/>
        <rFont val="Calibri"/>
        <family val="2"/>
      </rPr>
      <t>2</t>
    </r>
    <r>
      <rPr>
        <sz val="10"/>
        <rFont val="Calibri"/>
        <family val="2"/>
      </rPr>
      <t xml:space="preserve">
- strujni krugovi rasvjete
- polaganje P/Ž u zid, u cijev Ø20 mm u spuštenom stropu.</t>
    </r>
  </si>
  <si>
    <r>
      <t>H07V-K 1x6 mm</t>
    </r>
    <r>
      <rPr>
        <vertAlign val="superscript"/>
        <sz val="10"/>
        <rFont val="Calibri"/>
        <family val="2"/>
      </rPr>
      <t>2</t>
    </r>
    <r>
      <rPr>
        <sz val="10"/>
        <rFont val="Calibri"/>
        <family val="2"/>
      </rPr>
      <t xml:space="preserve">
- R-III-1 → KO-III
- izjednačenje potencijala</t>
    </r>
  </si>
  <si>
    <r>
      <t>H07V-K 1x4 mm</t>
    </r>
    <r>
      <rPr>
        <vertAlign val="superscript"/>
        <sz val="10"/>
        <rFont val="Calibri"/>
        <family val="2"/>
      </rPr>
      <t>2</t>
    </r>
    <r>
      <rPr>
        <sz val="10"/>
        <rFont val="Calibri"/>
        <family val="2"/>
      </rPr>
      <t xml:space="preserve">
- izjednačenje potencijala metalnih masa (stropna konstrukcija, PK staze, alu. stolarija i sl.)</t>
    </r>
  </si>
  <si>
    <r>
      <rPr>
        <b/>
        <sz val="10"/>
        <rFont val="Calibri"/>
        <family val="2"/>
      </rPr>
      <t xml:space="preserve">KO-III </t>
    </r>
    <r>
      <rPr>
        <sz val="10"/>
        <rFont val="Calibri"/>
        <family val="2"/>
      </rPr>
      <t>- dobava, ugradnja i spajanje</t>
    </r>
  </si>
  <si>
    <r>
      <t>Dobava, polaganje i spajanje kabela tip H05VV-F 3x1,5 mm</t>
    </r>
    <r>
      <rPr>
        <vertAlign val="superscript"/>
        <sz val="10"/>
        <rFont val="Calibri"/>
        <family val="2"/>
      </rPr>
      <t>2</t>
    </r>
    <r>
      <rPr>
        <sz val="10"/>
        <rFont val="Calibri"/>
        <family val="2"/>
      </rPr>
      <t xml:space="preserve">
- veza kontrolera i bljeskalice.</t>
    </r>
  </si>
  <si>
    <r>
      <t>Dobava, polaganje i spajanje kabela tip LiYY 2x0,5 mm</t>
    </r>
    <r>
      <rPr>
        <vertAlign val="superscript"/>
        <sz val="10"/>
        <rFont val="Calibri"/>
        <family val="2"/>
      </rPr>
      <t>2</t>
    </r>
    <r>
      <rPr>
        <sz val="10"/>
        <rFont val="Calibri"/>
        <family val="2"/>
      </rPr>
      <t xml:space="preserve">
- veza kontrolera i tipkala.</t>
    </r>
  </si>
  <si>
    <t>REKAPITULACIJA - ELEKTROINSTALACIJE</t>
  </si>
  <si>
    <t>Model radijatora                                                   TIP:________________________              Proizvođač: ___________________________</t>
  </si>
  <si>
    <t>Ličenje postojećih čelične cijevi  temeljnom bojom te s dva sloja laka u tonu bijele boje. Na mjestima prodora cjevovoda kroz zidove ugraditi rozete.</t>
  </si>
  <si>
    <t xml:space="preserve">HIDROINSTALACIJE   </t>
  </si>
  <si>
    <t>odvod vode -olovne cijevi razvoda                                  DN 50-70</t>
  </si>
  <si>
    <t>Demontaža, transport te adekvatno zbrinjavanje lijevanoželjeznih radijatora koji se uklanjaju. Razni radijatori od 9 - 26 članaka, visine 60 cm. Obračun po kom.</t>
  </si>
  <si>
    <t>600/80 s 15 članaka</t>
  </si>
  <si>
    <t>Demontaža, transport u radionu, čišćenje i ispiranje  te  bojanje u bijelu boju postojećih aluminijskih radijatora koji se zadržavaju. U cijenu uključena i  dobava i montaža novih   konzola za montažu na zid, čepova, redukcija, odzračnika i detentorima. Radijatori su visine 600 mm sa prosječno 15 članaka. Obračun po komadu.</t>
  </si>
  <si>
    <t>r</t>
  </si>
  <si>
    <t xml:space="preserve">Pažljiva demontaža, stolarska obrada i ponovna montaža drvenih fasadnih otvora koji se nakon obnove vraćaju na orginalnu poziciju. U stavku je uključena pažljiva demontaža, obnova i montaža svih ostakljenih krila drvenih prozora 3. kata (jednostruki i dvostruki jednokrilni i dvokrilni prozori) stolarska obrada i montaža obnovljenih prozorskih krila nakon obnove okvira i drvenih klupčica. Jednokrilni fasadni otvori su dimenzija 57-88/140 cm, dvokrilni 97-150/ 176 cm i četvorokrilni 240;274/173 cm. </t>
  </si>
  <si>
    <r>
      <t xml:space="preserve">U stavku je uključena cjelokupna obnova predhodno demontiranih prozorskih krila drvenih fasadnih otvora, obrada </t>
    </r>
    <r>
      <rPr>
        <b/>
        <sz val="10"/>
        <color indexed="8"/>
        <rFont val="Calibri"/>
        <family val="2"/>
      </rPr>
      <t>drvenih okvira, drvenih klupčica i poklopaca sanduka za rolete</t>
    </r>
    <r>
      <rPr>
        <sz val="10"/>
        <color indexed="8"/>
        <rFont val="Calibri"/>
        <family val="2"/>
      </rPr>
      <t xml:space="preserve"> te sav potreban alat i materijal za: struganje i brušenje stare boje, zamjenu trulih dijelova drvene građe prozora, klupčica i sanduka za rolete, skidanje dotrajalog staklarskog kita i postava novog, te završnu obradu bojom za drvo za vanjsku upotrebu sa nanošenjem u  dva sloja u tonu bijele boje. Sve do konačne gotovosti. Uz obnovu otvora u cijenu stavke uključena  je i montaža prozorskih krila otvora u predhodno pripremljenim okvirima, sa svim potrebnim alatom i veznim materijalom za ponovnu ugradnju. </t>
    </r>
  </si>
  <si>
    <t>PROJEKT ZA IZVOĐENJE RADOVA NA REDOVITOM ODRŽAVANJU  I UREĐENJU DJELA ZGRADE DZ PGŽ NA LOKACIJI                                               IVE MARINKOVIĆA 11, RIJEKA</t>
  </si>
  <si>
    <t>JEDINIČNA CIJENA</t>
  </si>
  <si>
    <t>U jedinične cijene pojedinih stavaka obuhvaćeni su sljedeći radovi koji se neće zasebno platiti (osim ako stavkokm troškovnika nisu posebno definirani), bilo kao rad prema troškovniku, bilo kao naknadni rad i to:</t>
  </si>
  <si>
    <t>C. III</t>
  </si>
  <si>
    <t>ELEKTROINSTALACIJE  III. KAT</t>
  </si>
  <si>
    <t>STROJARSKE INSTALACIJE - III. KAT</t>
  </si>
  <si>
    <t>EUR</t>
  </si>
  <si>
    <t>REKAPITULACIJA   III. KAT</t>
  </si>
  <si>
    <t>- kontroler dimenzija do 6 standardnih DIN modula, ugradnja na DIN nosač u komunikacijskom ormaru KO-III, napajanje putem UPS-a,</t>
  </si>
  <si>
    <t>- potezno tipkalo za SOS poziv, komplet s ugradnom kutijom,</t>
  </si>
  <si>
    <t>- bljeskalica za signalizaciju SOS poziva, komplet s ugradnom kutijom,</t>
  </si>
  <si>
    <t>- tipkalo za resetiranje signala alarma sa SOS sustava.</t>
  </si>
  <si>
    <t>Dobava, ugradnja i spajanje kompleta za SOS poziv WC-a invalida:</t>
  </si>
  <si>
    <t>VI.1</t>
  </si>
  <si>
    <t>- grebenasta sklopka, 0-1, 3P, 63 A, za montažu na DIN nosač</t>
  </si>
  <si>
    <t>- odvodnik prenapona, 4P, tip 2, TN-S, 255 V, 20 kA</t>
  </si>
  <si>
    <t>- zaštitni uređaj diferencijalne struje, 1P+N, 40 A, 30 - mA, tip AC, 10 kA</t>
  </si>
  <si>
    <t>- zaštitni prekidač, 1P, 20A, B karakteristika, 10kA</t>
  </si>
  <si>
    <t>- zaštitni prekidač, 1P, 16A, B karakteristika, 10kA</t>
  </si>
  <si>
    <t>- zaštitni prekidač, 1P, 10A, C karakteristika, 10kA</t>
  </si>
  <si>
    <t>- ostali sitni nespecificirani materijal.</t>
  </si>
  <si>
    <t>Dom Zdravlja, Ive Marinkovića  - II.  i   III.  KAT</t>
  </si>
  <si>
    <t>Investitor: DOM ZDRAVLJA PRIMORSKO GORANSKE ŽUPANIJE,  ( OIB 20043484292 ) Krešimirova 52a, Rijeka
Projekt: PROJEKT INTERIJERA
Broj projekta:   05/22
Zaj. Ozn.proje: 05/22
Glavni projektant: arh. Miroslav Gudelj dipl. ing.</t>
  </si>
  <si>
    <t>Svi se radovi moraju izvesti prema nacrtima, općim uvjetima i tehničkom i troškovničkom opisu, odnosno opisu radova te detaljima i pravilima struke i sve u okviru ponuđene jedinične cijene. Eventualna odstupanja Izvođač treba prethodno dogovoriti s projektantom i nadzornim inženjerom za svaki pojedini slučaj. Jedinična cijena sadrži sve ono nabrojano kod opisa pojedine grupe radova, te se na taj način vrši i obračun istih. Jedinične cijene primjenjivat će se na izvedene količine bez obzira u kojem postotku iste odstupaju od količina u troškovniku.</t>
  </si>
  <si>
    <t>Za sve se primjene i odstupanja od ovog projekta Izvođač mora pribaviti pismena suglasnost nadzornog inženjera i projektanta.</t>
  </si>
  <si>
    <t>Izvođač je dužan prije početka izvođenja radova proučiti projekt, provjeriti na gradilištu sve mjere potrebne za njegov rad, te pregledati sve podloge prema kojima će izvoditi radove. Posebnu pozornost treba posvetiti usklađivanju građevinskih i instalacijskih radova. Ako ustanovi neka odstupanja u mjerama, nedostatke ili pogreške u podlogama, dužan je pravovremeno obavijestiti nadzornog inženjera i zatražiti rješenje. Samovoljna izmjena projekta obavljena pri izvođenju isključuje odgovornost projektanta za tehničku ispravnost projekta odnosno cjeline.</t>
  </si>
  <si>
    <r>
      <t xml:space="preserve">Sav upotrijebljeni materijal mora biti kvalitetan, odgovarati standardima, te treba imati atest o ispitivanju. Ako izvođač upotrijebi materijal za koji se ustanovi da ne odgovara kvaliteti ili traženim tehničkim karakteristikama, mora se zamijeniti onim koji odgovara traženim uvjetima o svom trošku. Materijal mora biti u skladu sa Zakonom o građevnim proizvodima (NN br. 76/13, 30/14, 130/17, 39/19, 118/20), Tehničkim propisom o građevnim proizvodima </t>
    </r>
    <r>
      <rPr>
        <sz val="10"/>
        <color indexed="18"/>
        <rFont val="Calibri"/>
        <family val="2"/>
      </rPr>
      <t>(NN br.</t>
    </r>
    <r>
      <rPr>
        <sz val="10"/>
        <color indexed="8"/>
        <rFont val="Calibri"/>
        <family val="2"/>
      </rPr>
      <t xml:space="preserve"> 35/18, 104/19</t>
    </r>
    <r>
      <rPr>
        <sz val="10"/>
        <color indexed="18"/>
        <rFont val="Calibri"/>
        <family val="2"/>
      </rPr>
      <t>)</t>
    </r>
    <r>
      <rPr>
        <sz val="10"/>
        <rFont val="Calibri"/>
        <family val="2"/>
      </rPr>
      <t>, Zakonom o tehničkim zahtjevima za proizvode i ocjenjivanju sukladnosti (NN 80/13, 14/14, 32/19).</t>
    </r>
  </si>
  <si>
    <t>Sav rad mora biti kvalitetno izveden, a sve što bi se u toku rada i kasnije pokazalo nekvalitetnim, izvođač je dužan o svom trošku otkloniti.</t>
  </si>
  <si>
    <t>Primopredaja nakon završetka radova obavlja se u prisutnosti nadzornog inženjera i investitora.</t>
  </si>
  <si>
    <t>Garantni rok teče od dana primopredaje građevine Investitoru.</t>
  </si>
  <si>
    <t>Garantni rok na kvalitetu obavljenog posla Izvođač daje investitoru i traje pet godina, odnosno prema odredbi ugovora, a garantni rok na opremu je prema uvjetima proizvođača.</t>
  </si>
  <si>
    <t>Sve radove treba izvesti prema opisu pojedinih stavki i uvodnih opisa pojedinih grupa radova.</t>
  </si>
  <si>
    <t>Jediničnom cijenom treba obuhvatiti sve elemente navedene kako slijedi:</t>
  </si>
  <si>
    <t>- Izvođač radova je dužan prije početka radova kontrolirati kote postojećeg terena u odnosu na kote u projektima</t>
  </si>
  <si>
    <t>- ukoliko se ukažu eventualno nejednakosti između projekta i stanja na gradilištu, Izvođač radova je dužan pravovremeno o tome obavijestiti Investitora i Projektanta i zatražiti potrebna objašnjenja</t>
  </si>
  <si>
    <t>Pod tim se podrazumijeva samo cijena materijala, tj. dobavna cijena i to kako glavnog materijala, tako i pomoćnog veznog i slično. U tu cijenu uključena je i cijena transportnih troškova bez obzira na prijevozno sredstvo, sa svim prijenosima, utovarima i istovarima, te uskladištenje i čuvanje na gradilištu od uništenja (prebacivanje, zaštita i slično). Tu je uključeno također i davanje potrebnih uzoraka za pojedine vrste materijala.</t>
  </si>
  <si>
    <t>Jednakovrijednost proizvoda dokazuje se tehničkim svojstvima specificiranim prema normama navedenim u prilozima Tehničkog propisa o građevnim proizvodima. Zamjena jednakovrijednog proizvoda moguća je samo prilikom nuđenja. Izmjene jednakovrijednog proizvoda nakon ugovaranja nisu moguće, osim ako ne zadovoljavaju mjesto ugradnje.</t>
  </si>
  <si>
    <r>
      <t xml:space="preserve">Kontrola prije ugradnje provodi se prema Tehničkom propisu o građevnim proizvodima </t>
    </r>
    <r>
      <rPr>
        <sz val="10"/>
        <color indexed="18"/>
        <rFont val="Calibri"/>
        <family val="2"/>
      </rPr>
      <t>(NN br.</t>
    </r>
    <r>
      <rPr>
        <sz val="10"/>
        <color indexed="8"/>
        <rFont val="Calibri"/>
        <family val="2"/>
      </rPr>
      <t xml:space="preserve"> 35/18, 104/19</t>
    </r>
    <r>
      <rPr>
        <sz val="10"/>
        <color indexed="18"/>
        <rFont val="Calibri"/>
        <family val="2"/>
      </rPr>
      <t xml:space="preserve">) </t>
    </r>
    <r>
      <rPr>
        <sz val="10"/>
        <rFont val="Calibri"/>
        <family val="2"/>
      </rPr>
      <t>i pripadajućim normama: građevni proizvod se smije ugraditi u građevinu ako je sukladan zahtjevima iz projekta građevine. Neposredno prije ugradnje građevnih proizvoda obvezno se provode kontrolni postupci koji su propisani posebnim propisom odnosno koji su određeni projektom građevine za građevne proizvode. Kontrolni postupci provode se i u slučaju sumnje. Nadzorni inženjer dužan je upisom u građevinski dnevnik odrediti provedbu kontrolnih postupaka i način njihove provedbe.</t>
    </r>
  </si>
  <si>
    <r>
      <t xml:space="preserve">Ugradnja i održavanje građevnih proizvoda određeno projektom građevine moraju biti takvi da osiguraju ispunjavanje projektom određenih svojstava ugrađenih građevnih proizvoda i ispunjavanje drugih uvjeta iz Tehničkog propisa o građevnim proizvodima </t>
    </r>
    <r>
      <rPr>
        <sz val="10"/>
        <color indexed="18"/>
        <rFont val="Calibri"/>
        <family val="2"/>
      </rPr>
      <t>(NN br.</t>
    </r>
    <r>
      <rPr>
        <sz val="10"/>
        <color indexed="8"/>
        <rFont val="Calibri"/>
        <family val="2"/>
      </rPr>
      <t xml:space="preserve"> 35/18, 104/19</t>
    </r>
    <r>
      <rPr>
        <sz val="10"/>
        <color indexed="18"/>
        <rFont val="Calibri"/>
        <family val="2"/>
      </rPr>
      <t>).</t>
    </r>
  </si>
  <si>
    <r>
      <t xml:space="preserve">Svojstva i uporabljivost građevnog proizvoda izrađenog na gradilištu utvrđuju se na način određen projektom i Tehničkim propisom o građevnim proizvodima </t>
    </r>
    <r>
      <rPr>
        <sz val="10"/>
        <color indexed="18"/>
        <rFont val="Calibri"/>
        <family val="2"/>
      </rPr>
      <t>(NN br.</t>
    </r>
    <r>
      <rPr>
        <sz val="10"/>
        <color indexed="8"/>
        <rFont val="Calibri"/>
        <family val="2"/>
      </rPr>
      <t xml:space="preserve"> 35/18, 104/19</t>
    </r>
    <r>
      <rPr>
        <sz val="10"/>
        <color indexed="18"/>
        <rFont val="Calibri"/>
        <family val="2"/>
      </rPr>
      <t>)</t>
    </r>
    <r>
      <rPr>
        <sz val="10"/>
        <rFont val="Calibri"/>
        <family val="2"/>
      </rPr>
      <t>. Podatke o dokazivanju uporabljivosti i postignutim svojstvima takvog građevnog proizvoda izvođač zapisuje u skladu s posebnim propisom o vođenju građevinskog dnevnika.</t>
    </r>
  </si>
  <si>
    <t>Nikakvi režijski sati ni posebne naplate po navedenim radovima neće se posebno priznati, jer sve ovo ima biti uključeno faktorom u jediničnu cijenu. Prema ovom uvodu i opisu stavaka i grupi radova, treba sastaviti jediničnu cijenu za svaku stavku troškovnika.Sve radove izvesti od prvorazrednog materijala prema opisu, pismenim naređenjima, ali u okviru ponuđene jedinične cijene. Sve štete učinjene prigodom rada na vlastitim ili tuđim radovima imaju se ukloniti na račun počinitelja. Svi nekvalitetni radovi imaju se otkloniti i zamjeniti ispravnima, bez bilo kakve odštete od strane Investitora. Jedinična cijena ih sadrži te se na taj način vrši i obračun istih.</t>
  </si>
  <si>
    <r>
      <t xml:space="preserve">Tehnički propis o građevnim proizvodima </t>
    </r>
    <r>
      <rPr>
        <sz val="10"/>
        <color indexed="18"/>
        <rFont val="Calibri"/>
        <family val="2"/>
      </rPr>
      <t>(NN br.</t>
    </r>
    <r>
      <rPr>
        <sz val="10"/>
        <color indexed="8"/>
        <rFont val="Calibri"/>
        <family val="2"/>
      </rPr>
      <t xml:space="preserve"> 35/18, 104/19</t>
    </r>
    <r>
      <rPr>
        <sz val="10"/>
        <color indexed="18"/>
        <rFont val="Calibri"/>
        <family val="2"/>
      </rPr>
      <t>)</t>
    </r>
  </si>
  <si>
    <t>Prema Pravilniku o načinima i postupcima gospodarenja otpadom koji sadrži azbest (NN 42/07) otpadni azbest je svaka tvar ili predmet koji sadrži azbest i azbestna vlakna, azbestna 
prašina nastala emisijom azbesta u zrak kod obrade azbesta ili tvari, materijala i proizvoda koji sadrže azbest koje posjednik odbacuje, namjerava ili mora odbaciti. Pravilnik nadalje razlikuje  sljedeće vrste azbestnog otpada:</t>
  </si>
  <si>
    <r>
      <t>čvrsto vezani azbestni otpad</t>
    </r>
    <r>
      <rPr>
        <sz val="10"/>
        <rFont val="Calibri"/>
        <family val="2"/>
      </rPr>
      <t xml:space="preserve"> – građevinski otpad koji sadrži azbest i pretežito anorganske tvari (npr. azbestno cementni proizvodi kao što su fasadne i krovne ploče, cijevi za vodopskrbu i odvodnju, zatim azbest koji je nanešen na tkanine ili karton metodama otvdnjavanja i sl.); </t>
    </r>
  </si>
  <si>
    <r>
      <t>čvrsto vezani azbestni otpad</t>
    </r>
    <r>
      <rPr>
        <sz val="10"/>
        <rFont val="Calibri"/>
        <family val="2"/>
      </rPr>
      <t xml:space="preserve"> – građevinski otpad koji sadrži pretežito organske tvari nastao u postupcima prerade azbesta (kao što su materijali onečišćeni azbestom npr. podne obloge koje sadrže azbest, zatim spojni kitovi, brtvene mase);</t>
    </r>
  </si>
  <si>
    <r>
      <t>slabo vezani azbestni otpad</t>
    </r>
    <r>
      <rPr>
        <sz val="10"/>
        <rFont val="Calibri"/>
        <family val="2"/>
      </rPr>
      <t xml:space="preserve"> – izolacijski materijali koji sadrže azbest (kao što su trake i odjeća za zaštitu od visokih temperatura, vatrootporne ploče, čestice prašine iz filtera, lake 
građevinske ploče i sl.)</t>
    </r>
  </si>
  <si>
    <r>
      <t>Odluka o postupanju Fonda za zaštitu okoliša i energetsku učinkovitost za provedbu mjera radi unaprjeđenja sustava gospodarenja otpadom koji sadrži azbest (NN 58/11)</t>
    </r>
    <r>
      <rPr>
        <b/>
        <sz val="10"/>
        <rFont val="Calibri"/>
        <family val="2"/>
      </rPr>
      <t> </t>
    </r>
  </si>
  <si>
    <r>
      <t xml:space="preserve">Dobava i ugradnja aluminijskih radijatora, s konzolom za montažu na zid, nogicama za oslonac na pod, čepovima, redukcijama, odzračnicima, ventilima sa </t>
    </r>
    <r>
      <rPr>
        <b/>
        <sz val="10"/>
        <rFont val="Calibri"/>
        <family val="2"/>
      </rPr>
      <t xml:space="preserve">termostatskom glavom ½” </t>
    </r>
    <r>
      <rPr>
        <sz val="10"/>
        <rFont val="Calibri"/>
        <family val="2"/>
      </rPr>
      <t>i detentorima. Osni razmak priključka:  __________  cm</t>
    </r>
  </si>
</sst>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quot; kn&quot;"/>
    <numFmt numFmtId="167" formatCode="_-* #,##0.00\ _€_-;\-* #,##0.00\ _€_-;_-* \-??\ _€_-;_-@_-"/>
    <numFmt numFmtId="168" formatCode="_-* #,##0.00&quot;kn&quot;_-;\-* #,##0.00&quot;kn&quot;_-;_-* \-??&quot;kn&quot;_-;_-@_-"/>
    <numFmt numFmtId="169" formatCode="0.0"/>
    <numFmt numFmtId="170" formatCode="0."/>
    <numFmt numFmtId="171" formatCode="_-* #,##0.00&quot; kn&quot;_-;\-* #,##0.00&quot; kn&quot;_-;_-* \-??&quot; kn&quot;_-;_-@_-"/>
    <numFmt numFmtId="172" formatCode="#,##0.000000_ ;\-#,##0.000000\ "/>
    <numFmt numFmtId="173" formatCode="#,##0.00\ &quot;kn&quot;"/>
    <numFmt numFmtId="174" formatCode="_-* #,##0.00\ _€_-;\-* #,##0.00\ _€_-;_-* &quot;-&quot;??\ _€_-;_-@_-"/>
    <numFmt numFmtId="175" formatCode="_-* #,##0.00&quot;kn&quot;_-;\-* #,##0.00&quot;kn&quot;_-;_-* &quot;-&quot;??&quot;kn&quot;_-;_-@_-"/>
    <numFmt numFmtId="176" formatCode="&quot;Da&quot;;&quot;Da&quot;;&quot;Ne&quot;"/>
    <numFmt numFmtId="177" formatCode="&quot;True&quot;;&quot;True&quot;;&quot;False&quot;"/>
    <numFmt numFmtId="178" formatCode="&quot;Uključeno&quot;;&quot;Uključeno&quot;;&quot;Isključeno&quot;"/>
    <numFmt numFmtId="179" formatCode="[$¥€-2]\ #,##0.00_);[Red]\([$€-2]\ #,##0.00\)"/>
    <numFmt numFmtId="180" formatCode="0.00000"/>
    <numFmt numFmtId="181" formatCode="0.0000"/>
    <numFmt numFmtId="182" formatCode="0.000"/>
    <numFmt numFmtId="183" formatCode="#,##0.0"/>
  </numFmts>
  <fonts count="79">
    <font>
      <sz val="10"/>
      <name val="Arial"/>
      <family val="2"/>
    </font>
    <font>
      <sz val="10"/>
      <name val="Times New Roman CE"/>
      <family val="1"/>
    </font>
    <font>
      <sz val="12"/>
      <name val="Times New Roman CE"/>
      <family val="1"/>
    </font>
    <font>
      <sz val="11"/>
      <color indexed="8"/>
      <name val="Calibri"/>
      <family val="2"/>
    </font>
    <font>
      <sz val="10"/>
      <name val="Arial CE"/>
      <family val="2"/>
    </font>
    <font>
      <sz val="10"/>
      <color indexed="8"/>
      <name val="Calibri"/>
      <family val="2"/>
    </font>
    <font>
      <sz val="10"/>
      <name val="Calibri"/>
      <family val="2"/>
    </font>
    <font>
      <b/>
      <sz val="10"/>
      <color indexed="8"/>
      <name val="Calibri"/>
      <family val="2"/>
    </font>
    <font>
      <b/>
      <sz val="10"/>
      <name val="Calibri"/>
      <family val="2"/>
    </font>
    <font>
      <sz val="7"/>
      <color indexed="8"/>
      <name val="Calibri"/>
      <family val="2"/>
    </font>
    <font>
      <sz val="9"/>
      <color indexed="8"/>
      <name val="Calibri"/>
      <family val="2"/>
    </font>
    <font>
      <b/>
      <sz val="9"/>
      <color indexed="8"/>
      <name val="Calibri"/>
      <family val="2"/>
    </font>
    <font>
      <sz val="9"/>
      <name val="Calibri"/>
      <family val="2"/>
    </font>
    <font>
      <b/>
      <sz val="9"/>
      <name val="Calibri"/>
      <family val="2"/>
    </font>
    <font>
      <sz val="11"/>
      <name val="Calibri"/>
      <family val="2"/>
    </font>
    <font>
      <sz val="8"/>
      <name val="Calibri"/>
      <family val="2"/>
    </font>
    <font>
      <b/>
      <sz val="14"/>
      <color indexed="8"/>
      <name val="Calibri"/>
      <family val="2"/>
    </font>
    <font>
      <b/>
      <sz val="11"/>
      <color indexed="8"/>
      <name val="Calibri"/>
      <family val="2"/>
    </font>
    <font>
      <sz val="8"/>
      <color indexed="8"/>
      <name val="Calibri"/>
      <family val="2"/>
    </font>
    <font>
      <b/>
      <sz val="8"/>
      <color indexed="8"/>
      <name val="Calibri"/>
      <family val="2"/>
    </font>
    <font>
      <b/>
      <sz val="12"/>
      <color indexed="8"/>
      <name val="Calibri"/>
      <family val="2"/>
    </font>
    <font>
      <sz val="10"/>
      <color indexed="8"/>
      <name val="Symbol"/>
      <family val="1"/>
    </font>
    <font>
      <b/>
      <sz val="10"/>
      <color indexed="8"/>
      <name val="Arial"/>
      <family val="2"/>
    </font>
    <font>
      <b/>
      <sz val="11"/>
      <color indexed="8"/>
      <name val="Arial"/>
      <family val="2"/>
    </font>
    <font>
      <vertAlign val="superscript"/>
      <sz val="10"/>
      <color indexed="8"/>
      <name val="Calibri"/>
      <family val="2"/>
    </font>
    <font>
      <b/>
      <sz val="8"/>
      <name val="Calibri"/>
      <family val="2"/>
    </font>
    <font>
      <i/>
      <sz val="11"/>
      <color indexed="8"/>
      <name val="Arial"/>
      <family val="2"/>
    </font>
    <font>
      <sz val="10"/>
      <color indexed="10"/>
      <name val="Calibri"/>
      <family val="2"/>
    </font>
    <font>
      <b/>
      <u val="single"/>
      <sz val="9"/>
      <name val="Calibri"/>
      <family val="2"/>
    </font>
    <font>
      <vertAlign val="subscript"/>
      <sz val="9"/>
      <name val="Calibri"/>
      <family val="2"/>
    </font>
    <font>
      <i/>
      <sz val="10"/>
      <color indexed="8"/>
      <name val="Calibri"/>
      <family val="2"/>
    </font>
    <font>
      <i/>
      <sz val="10"/>
      <name val="Calibri"/>
      <family val="2"/>
    </font>
    <font>
      <vertAlign val="superscript"/>
      <sz val="10"/>
      <name val="Calibri"/>
      <family val="2"/>
    </font>
    <font>
      <b/>
      <sz val="10"/>
      <name val="Arial"/>
      <family val="2"/>
    </font>
    <font>
      <b/>
      <sz val="11"/>
      <name val="Calibri"/>
      <family val="2"/>
    </font>
    <font>
      <sz val="10"/>
      <color indexed="18"/>
      <name val="Calibri"/>
      <family val="2"/>
    </font>
    <font>
      <sz val="11"/>
      <color indexed="9"/>
      <name val="Calibri"/>
      <family val="2"/>
    </font>
    <font>
      <sz val="11"/>
      <color indexed="17"/>
      <name val="Calibri"/>
      <family val="2"/>
    </font>
    <font>
      <u val="single"/>
      <sz val="10"/>
      <color indexed="30"/>
      <name val="Arial"/>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0"/>
      <color indexed="25"/>
      <name val="Arial"/>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7"/>
      <name val="Calibri"/>
      <family val="2"/>
    </font>
    <font>
      <b/>
      <i/>
      <sz val="11"/>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000000"/>
      <name val="Calibri"/>
      <family val="2"/>
    </font>
    <font>
      <b/>
      <sz val="10"/>
      <color theme="1"/>
      <name val="Calibri"/>
      <family val="2"/>
    </font>
    <font>
      <sz val="10"/>
      <color theme="1"/>
      <name val="Calibri"/>
      <family val="2"/>
    </font>
    <font>
      <b/>
      <sz val="10"/>
      <color rgb="FF000000"/>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right/>
      <top style="medium"/>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0" fillId="20" borderId="1" applyNumberFormat="0" applyFont="0" applyAlignment="0" applyProtection="0"/>
    <xf numFmtId="0" fontId="57" fillId="21" borderId="0" applyNumberFormat="0" applyBorder="0" applyAlignment="0" applyProtection="0"/>
    <xf numFmtId="0" fontId="0" fillId="0" borderId="0">
      <alignment/>
      <protection/>
    </xf>
    <xf numFmtId="0" fontId="3" fillId="0" borderId="0">
      <alignment/>
      <protection/>
    </xf>
    <xf numFmtId="0" fontId="58"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9" fillId="28" borderId="2" applyNumberFormat="0" applyAlignment="0" applyProtection="0"/>
    <xf numFmtId="0" fontId="60" fillId="28" borderId="3" applyNumberFormat="0" applyAlignment="0" applyProtection="0"/>
    <xf numFmtId="0" fontId="1" fillId="0" borderId="0">
      <alignment horizontal="right" vertical="top"/>
      <protection/>
    </xf>
    <xf numFmtId="0" fontId="2" fillId="0" borderId="0">
      <alignment horizontal="justify" vertical="top" wrapText="1"/>
      <protection/>
    </xf>
    <xf numFmtId="0" fontId="61" fillId="29" borderId="0" applyNumberFormat="0" applyBorder="0" applyAlignment="0" applyProtection="0"/>
    <xf numFmtId="0" fontId="62" fillId="0" borderId="0" applyNumberForma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0" fillId="0" borderId="0">
      <alignment/>
      <protection/>
    </xf>
    <xf numFmtId="0" fontId="3"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0" borderId="0" applyNumberFormat="0" applyFont="0" applyBorder="0" applyAlignment="0" applyProtection="0"/>
    <xf numFmtId="9" fontId="0" fillId="0" borderId="0" applyFill="0" applyBorder="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31" borderId="8"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2" borderId="3" applyNumberFormat="0" applyAlignment="0" applyProtection="0"/>
    <xf numFmtId="44" fontId="0" fillId="0" borderId="0" applyFill="0" applyBorder="0" applyAlignment="0" applyProtection="0"/>
    <xf numFmtId="42" fontId="0" fillId="0" borderId="0" applyFill="0" applyBorder="0" applyAlignment="0" applyProtection="0"/>
    <xf numFmtId="165" fontId="0" fillId="0" borderId="0" applyFill="0" applyBorder="0" applyAlignment="0" applyProtection="0"/>
    <xf numFmtId="164" fontId="0" fillId="0" borderId="0" applyFill="0" applyBorder="0" applyAlignment="0" applyProtection="0"/>
  </cellStyleXfs>
  <cellXfs count="587">
    <xf numFmtId="0" fontId="0" fillId="0" borderId="0" xfId="0" applyAlignment="1">
      <alignment/>
    </xf>
    <xf numFmtId="49" fontId="5" fillId="0" borderId="0" xfId="0" applyNumberFormat="1" applyFont="1" applyAlignment="1">
      <alignment/>
    </xf>
    <xf numFmtId="0" fontId="5" fillId="0" borderId="0" xfId="0" applyFont="1" applyAlignment="1">
      <alignment horizontal="left" vertical="top" wrapText="1"/>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horizontal="left" vertical="top" wrapText="1"/>
    </xf>
    <xf numFmtId="0" fontId="5" fillId="0" borderId="0" xfId="0" applyFont="1" applyAlignment="1">
      <alignment horizontal="justify" vertical="top" wrapText="1"/>
    </xf>
    <xf numFmtId="0" fontId="5" fillId="0" borderId="0" xfId="0" applyFont="1" applyAlignment="1">
      <alignment horizontal="center" vertical="center" wrapText="1"/>
    </xf>
    <xf numFmtId="4" fontId="5" fillId="0" borderId="0" xfId="0" applyNumberFormat="1" applyFont="1" applyAlignment="1">
      <alignment horizontal="right" wrapText="1"/>
    </xf>
    <xf numFmtId="0" fontId="5" fillId="0" borderId="0" xfId="0" applyFont="1" applyAlignment="1">
      <alignment horizontal="center" wrapText="1"/>
    </xf>
    <xf numFmtId="4" fontId="6" fillId="0" borderId="0" xfId="0" applyNumberFormat="1" applyFont="1" applyAlignment="1">
      <alignment horizontal="right"/>
    </xf>
    <xf numFmtId="0" fontId="6" fillId="0" borderId="0" xfId="0" applyFont="1" applyAlignment="1">
      <alignment/>
    </xf>
    <xf numFmtId="4" fontId="6" fillId="0" borderId="0" xfId="0" applyNumberFormat="1" applyFont="1" applyBorder="1" applyAlignment="1">
      <alignment horizontal="right"/>
    </xf>
    <xf numFmtId="0" fontId="5" fillId="0" borderId="0" xfId="0" applyFont="1" applyAlignment="1">
      <alignment horizontal="justify" wrapText="1"/>
    </xf>
    <xf numFmtId="1" fontId="5" fillId="0" borderId="0" xfId="0" applyNumberFormat="1" applyFont="1" applyBorder="1" applyAlignment="1">
      <alignment horizontal="center" wrapText="1"/>
    </xf>
    <xf numFmtId="0" fontId="5" fillId="0" borderId="0" xfId="0" applyFont="1" applyBorder="1" applyAlignment="1">
      <alignment horizontal="center" wrapText="1"/>
    </xf>
    <xf numFmtId="0" fontId="6" fillId="0" borderId="0" xfId="0" applyFont="1" applyAlignment="1">
      <alignment horizontal="center" wrapText="1"/>
    </xf>
    <xf numFmtId="0" fontId="5" fillId="0" borderId="10" xfId="0" applyFont="1" applyBorder="1" applyAlignment="1">
      <alignment horizontal="center"/>
    </xf>
    <xf numFmtId="4" fontId="8" fillId="0" borderId="10" xfId="0" applyNumberFormat="1" applyFont="1" applyBorder="1" applyAlignment="1">
      <alignment horizontal="right"/>
    </xf>
    <xf numFmtId="0" fontId="7" fillId="0" borderId="0" xfId="0" applyFont="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4" fontId="5" fillId="0" borderId="0" xfId="0" applyNumberFormat="1" applyFont="1" applyBorder="1" applyAlignment="1">
      <alignment horizontal="right" wrapText="1"/>
    </xf>
    <xf numFmtId="0" fontId="5" fillId="0" borderId="0" xfId="0" applyFont="1" applyBorder="1" applyAlignment="1">
      <alignment horizontal="center"/>
    </xf>
    <xf numFmtId="4" fontId="5" fillId="0" borderId="0" xfId="0" applyNumberFormat="1" applyFont="1" applyAlignment="1">
      <alignment/>
    </xf>
    <xf numFmtId="0" fontId="5" fillId="0" borderId="0" xfId="0" applyFont="1" applyAlignment="1">
      <alignment horizontal="justify" vertical="top" wrapText="1"/>
    </xf>
    <xf numFmtId="0" fontId="5" fillId="0" borderId="10" xfId="0" applyFont="1" applyBorder="1" applyAlignment="1">
      <alignment horizontal="right"/>
    </xf>
    <xf numFmtId="0" fontId="7" fillId="0" borderId="0" xfId="0" applyFont="1" applyBorder="1" applyAlignment="1">
      <alignment horizontal="center" wrapText="1"/>
    </xf>
    <xf numFmtId="4" fontId="8" fillId="0" borderId="0" xfId="0" applyNumberFormat="1" applyFont="1" applyBorder="1" applyAlignment="1">
      <alignment horizontal="right"/>
    </xf>
    <xf numFmtId="0" fontId="5" fillId="0" borderId="0" xfId="0" applyFont="1" applyAlignment="1">
      <alignment horizontal="left"/>
    </xf>
    <xf numFmtId="4" fontId="8" fillId="0" borderId="0" xfId="0" applyNumberFormat="1" applyFont="1" applyAlignment="1">
      <alignment horizontal="right"/>
    </xf>
    <xf numFmtId="0" fontId="5" fillId="0" borderId="0" xfId="0" applyFont="1" applyAlignment="1">
      <alignment horizontal="center"/>
    </xf>
    <xf numFmtId="0" fontId="5" fillId="0" borderId="0" xfId="0" applyFont="1" applyAlignment="1">
      <alignment horizontal="justify" vertical="top"/>
    </xf>
    <xf numFmtId="0" fontId="5" fillId="0" borderId="0" xfId="0" applyFont="1" applyAlignment="1">
      <alignment horizontal="justify"/>
    </xf>
    <xf numFmtId="4" fontId="5" fillId="0" borderId="0" xfId="0" applyNumberFormat="1" applyFont="1" applyAlignment="1">
      <alignment/>
    </xf>
    <xf numFmtId="4" fontId="7" fillId="0" borderId="0" xfId="0" applyNumberFormat="1" applyFont="1" applyAlignment="1">
      <alignment/>
    </xf>
    <xf numFmtId="0" fontId="7" fillId="0" borderId="0" xfId="0" applyFont="1" applyAlignment="1">
      <alignment horizontal="right"/>
    </xf>
    <xf numFmtId="4" fontId="6" fillId="0" borderId="0" xfId="0" applyNumberFormat="1" applyFont="1" applyAlignment="1">
      <alignment horizontal="right"/>
    </xf>
    <xf numFmtId="0" fontId="5" fillId="0" borderId="0" xfId="0" applyFont="1" applyAlignment="1">
      <alignment horizontal="center" vertical="top"/>
    </xf>
    <xf numFmtId="0" fontId="5" fillId="0" borderId="0" xfId="0" applyFont="1" applyAlignment="1">
      <alignment/>
    </xf>
    <xf numFmtId="1" fontId="5" fillId="0" borderId="0" xfId="0" applyNumberFormat="1" applyFont="1" applyAlignment="1">
      <alignment/>
    </xf>
    <xf numFmtId="0" fontId="7" fillId="0" borderId="0" xfId="0" applyFont="1" applyAlignment="1">
      <alignment horizontal="justify" vertical="top"/>
    </xf>
    <xf numFmtId="1" fontId="5" fillId="0" borderId="0" xfId="0" applyNumberFormat="1" applyFont="1" applyAlignment="1">
      <alignment horizontal="center"/>
    </xf>
    <xf numFmtId="4" fontId="5" fillId="0" borderId="0" xfId="0" applyNumberFormat="1" applyFont="1" applyAlignment="1">
      <alignment horizontal="center"/>
    </xf>
    <xf numFmtId="0" fontId="7" fillId="0" borderId="0" xfId="0" applyFont="1" applyAlignment="1">
      <alignment horizontal="center" vertical="top"/>
    </xf>
    <xf numFmtId="0" fontId="7" fillId="0" borderId="0" xfId="0" applyFont="1" applyAlignment="1">
      <alignment horizontal="justify" vertical="center"/>
    </xf>
    <xf numFmtId="0" fontId="6" fillId="0" borderId="0" xfId="35" applyFont="1" applyAlignment="1">
      <alignment horizontal="justify" vertical="top" wrapText="1"/>
      <protection/>
    </xf>
    <xf numFmtId="1" fontId="5" fillId="0" borderId="0" xfId="0" applyNumberFormat="1" applyFont="1" applyAlignment="1">
      <alignment vertical="top" wrapText="1"/>
    </xf>
    <xf numFmtId="0" fontId="5" fillId="0" borderId="0" xfId="0" applyFont="1" applyAlignment="1">
      <alignment horizontal="center" wrapText="1"/>
    </xf>
    <xf numFmtId="4" fontId="5" fillId="0" borderId="0" xfId="0" applyNumberFormat="1" applyFont="1" applyAlignment="1">
      <alignment horizontal="right" wrapText="1"/>
    </xf>
    <xf numFmtId="4" fontId="7" fillId="0" borderId="0" xfId="0" applyNumberFormat="1" applyFont="1" applyAlignment="1">
      <alignment horizontal="right" wrapText="1"/>
    </xf>
    <xf numFmtId="0" fontId="7" fillId="0" borderId="0" xfId="0" applyFont="1" applyBorder="1" applyAlignment="1">
      <alignment horizontal="center" wrapText="1"/>
    </xf>
    <xf numFmtId="4" fontId="7" fillId="0" borderId="0" xfId="0" applyNumberFormat="1" applyFont="1" applyBorder="1" applyAlignment="1">
      <alignment horizontal="right" wrapText="1"/>
    </xf>
    <xf numFmtId="0" fontId="7" fillId="0" borderId="10" xfId="0" applyFont="1" applyBorder="1" applyAlignment="1">
      <alignment horizontal="center"/>
    </xf>
    <xf numFmtId="0" fontId="7" fillId="0" borderId="10" xfId="0" applyFont="1" applyBorder="1" applyAlignment="1">
      <alignment horizontal="justify"/>
    </xf>
    <xf numFmtId="0" fontId="5" fillId="0" borderId="10" xfId="0" applyFont="1" applyBorder="1" applyAlignment="1">
      <alignment/>
    </xf>
    <xf numFmtId="0" fontId="7" fillId="0" borderId="10" xfId="0" applyFont="1" applyBorder="1" applyAlignment="1">
      <alignment horizontal="center" wrapText="1"/>
    </xf>
    <xf numFmtId="4" fontId="5" fillId="0" borderId="10" xfId="0" applyNumberFormat="1" applyFont="1" applyBorder="1" applyAlignment="1">
      <alignment/>
    </xf>
    <xf numFmtId="0" fontId="5" fillId="0" borderId="10" xfId="0" applyFont="1" applyBorder="1" applyAlignment="1">
      <alignment horizontal="center"/>
    </xf>
    <xf numFmtId="4" fontId="7" fillId="0" borderId="10" xfId="0" applyNumberFormat="1" applyFont="1" applyBorder="1" applyAlignment="1">
      <alignment/>
    </xf>
    <xf numFmtId="4" fontId="8" fillId="0" borderId="10" xfId="0" applyNumberFormat="1" applyFont="1" applyBorder="1" applyAlignment="1">
      <alignment horizontal="right"/>
    </xf>
    <xf numFmtId="4" fontId="6" fillId="0" borderId="0" xfId="0" applyNumberFormat="1" applyFont="1" applyBorder="1" applyAlignment="1">
      <alignment horizontal="right"/>
    </xf>
    <xf numFmtId="169" fontId="5" fillId="0" borderId="0" xfId="0" applyNumberFormat="1" applyFont="1" applyAlignment="1">
      <alignment horizontal="center"/>
    </xf>
    <xf numFmtId="0" fontId="6" fillId="0" borderId="0" xfId="0" applyFont="1" applyAlignment="1">
      <alignment horizontal="justify" vertical="top" wrapText="1"/>
    </xf>
    <xf numFmtId="0" fontId="8" fillId="0" borderId="10" xfId="0" applyFont="1" applyFill="1" applyBorder="1" applyAlignment="1">
      <alignment horizontal="center"/>
    </xf>
    <xf numFmtId="0" fontId="8" fillId="0" borderId="10" xfId="0" applyFont="1" applyFill="1" applyBorder="1" applyAlignment="1">
      <alignment horizontal="justify" wrapText="1"/>
    </xf>
    <xf numFmtId="0" fontId="7" fillId="0" borderId="0" xfId="0" applyFont="1" applyAlignment="1">
      <alignment horizontal="center"/>
    </xf>
    <xf numFmtId="0" fontId="7" fillId="0" borderId="0" xfId="0" applyFont="1" applyBorder="1" applyAlignment="1">
      <alignment horizontal="justify" vertical="top" wrapText="1"/>
    </xf>
    <xf numFmtId="4" fontId="8" fillId="0" borderId="0" xfId="0" applyNumberFormat="1" applyFont="1" applyBorder="1" applyAlignment="1">
      <alignment horizontal="right"/>
    </xf>
    <xf numFmtId="0" fontId="7" fillId="0" borderId="10" xfId="0" applyFont="1" applyBorder="1" applyAlignment="1">
      <alignment horizontal="justify" wrapText="1"/>
    </xf>
    <xf numFmtId="0" fontId="5" fillId="0" borderId="10" xfId="0" applyFont="1" applyBorder="1" applyAlignment="1">
      <alignment horizontal="justify"/>
    </xf>
    <xf numFmtId="0" fontId="9" fillId="0" borderId="0" xfId="0" applyFont="1" applyAlignment="1">
      <alignment/>
    </xf>
    <xf numFmtId="0" fontId="10" fillId="0" borderId="0" xfId="0" applyFont="1" applyAlignment="1">
      <alignment horizontal="center"/>
    </xf>
    <xf numFmtId="4" fontId="12" fillId="0" borderId="0" xfId="0" applyNumberFormat="1" applyFont="1" applyAlignment="1">
      <alignment horizontal="right"/>
    </xf>
    <xf numFmtId="0" fontId="14" fillId="0" borderId="0" xfId="0" applyFont="1" applyAlignment="1">
      <alignment horizontal="center" vertical="top"/>
    </xf>
    <xf numFmtId="0" fontId="15" fillId="0" borderId="0" xfId="0" applyFont="1" applyAlignment="1">
      <alignment horizontal="center"/>
    </xf>
    <xf numFmtId="0" fontId="12" fillId="0" borderId="0" xfId="0" applyFont="1" applyAlignment="1">
      <alignment horizontal="center" wrapText="1"/>
    </xf>
    <xf numFmtId="4" fontId="12" fillId="0" borderId="0" xfId="0" applyNumberFormat="1" applyFont="1" applyAlignment="1">
      <alignment horizontal="right" wrapText="1"/>
    </xf>
    <xf numFmtId="0" fontId="12" fillId="0" borderId="0" xfId="0" applyFont="1" applyAlignment="1">
      <alignment horizontal="right" wrapText="1"/>
    </xf>
    <xf numFmtId="0" fontId="9" fillId="0" borderId="10" xfId="0" applyFont="1" applyBorder="1" applyAlignment="1">
      <alignment horizontal="justify"/>
    </xf>
    <xf numFmtId="0" fontId="10" fillId="0" borderId="10" xfId="0" applyFont="1" applyBorder="1" applyAlignment="1">
      <alignment horizontal="center"/>
    </xf>
    <xf numFmtId="4" fontId="13" fillId="0" borderId="10" xfId="0" applyNumberFormat="1" applyFont="1" applyBorder="1" applyAlignment="1">
      <alignment horizontal="right"/>
    </xf>
    <xf numFmtId="0" fontId="16" fillId="0" borderId="0" xfId="0" applyFont="1" applyAlignment="1">
      <alignment horizontal="justify"/>
    </xf>
    <xf numFmtId="0" fontId="7" fillId="0" borderId="0" xfId="0" applyFont="1" applyAlignment="1">
      <alignment horizontal="justify"/>
    </xf>
    <xf numFmtId="4" fontId="8" fillId="0" borderId="0" xfId="0" applyNumberFormat="1" applyFont="1" applyAlignment="1">
      <alignment horizontal="right"/>
    </xf>
    <xf numFmtId="0" fontId="5" fillId="0" borderId="0" xfId="0" applyFont="1" applyAlignment="1">
      <alignment/>
    </xf>
    <xf numFmtId="0" fontId="5" fillId="0" borderId="10" xfId="0" applyFont="1" applyBorder="1" applyAlignment="1">
      <alignment horizontal="center" vertical="center"/>
    </xf>
    <xf numFmtId="0" fontId="7" fillId="0" borderId="10" xfId="0" applyFont="1" applyBorder="1" applyAlignment="1">
      <alignment horizontal="justify" vertical="center"/>
    </xf>
    <xf numFmtId="0" fontId="5" fillId="0" borderId="10" xfId="0" applyFont="1" applyBorder="1" applyAlignment="1">
      <alignment horizontal="justify" vertical="center"/>
    </xf>
    <xf numFmtId="4" fontId="7" fillId="0" borderId="10" xfId="0" applyNumberFormat="1" applyFont="1" applyBorder="1" applyAlignment="1">
      <alignment vertical="center"/>
    </xf>
    <xf numFmtId="0" fontId="7" fillId="0" borderId="10" xfId="0" applyFont="1" applyBorder="1" applyAlignment="1">
      <alignment horizontal="center" vertical="center"/>
    </xf>
    <xf numFmtId="4" fontId="8" fillId="0" borderId="10" xfId="0" applyNumberFormat="1" applyFont="1" applyBorder="1" applyAlignment="1">
      <alignment horizontal="right" vertical="center"/>
    </xf>
    <xf numFmtId="1" fontId="5" fillId="0" borderId="0" xfId="0" applyNumberFormat="1" applyFont="1" applyAlignment="1">
      <alignment horizontal="justify" vertical="top" wrapText="1"/>
    </xf>
    <xf numFmtId="0" fontId="7" fillId="0" borderId="0" xfId="0" applyFont="1" applyAlignment="1">
      <alignment/>
    </xf>
    <xf numFmtId="0" fontId="0" fillId="0" borderId="0" xfId="0" applyAlignment="1">
      <alignment/>
    </xf>
    <xf numFmtId="0" fontId="17" fillId="0" borderId="0" xfId="0" applyFont="1" applyAlignment="1">
      <alignment/>
    </xf>
    <xf numFmtId="0" fontId="14" fillId="0" borderId="0" xfId="0" applyFont="1" applyAlignment="1">
      <alignment/>
    </xf>
    <xf numFmtId="0" fontId="5" fillId="0" borderId="0" xfId="0" applyFont="1" applyBorder="1" applyAlignment="1">
      <alignment horizontal="center" wrapText="1"/>
    </xf>
    <xf numFmtId="4" fontId="5" fillId="0" borderId="0" xfId="0" applyNumberFormat="1" applyFont="1" applyBorder="1" applyAlignment="1">
      <alignment horizontal="right" wrapText="1"/>
    </xf>
    <xf numFmtId="0" fontId="6" fillId="0" borderId="0" xfId="0" applyFont="1" applyFill="1" applyBorder="1" applyAlignment="1">
      <alignment horizontal="justify" vertical="top" wrapText="1"/>
    </xf>
    <xf numFmtId="0" fontId="7" fillId="0" borderId="10" xfId="0" applyFont="1" applyBorder="1" applyAlignment="1">
      <alignment horizontal="justify" wrapText="1"/>
    </xf>
    <xf numFmtId="0" fontId="18" fillId="0" borderId="0" xfId="0" applyFont="1" applyAlignment="1">
      <alignment horizontal="justify"/>
    </xf>
    <xf numFmtId="1" fontId="18" fillId="0" borderId="0" xfId="0" applyNumberFormat="1" applyFont="1" applyAlignment="1">
      <alignment horizontal="justify"/>
    </xf>
    <xf numFmtId="0" fontId="19" fillId="0" borderId="0" xfId="0" applyFont="1" applyAlignment="1">
      <alignment horizontal="justify" vertical="top"/>
    </xf>
    <xf numFmtId="1" fontId="19" fillId="0" borderId="0" xfId="0" applyNumberFormat="1" applyFont="1" applyAlignment="1">
      <alignment horizontal="justify" vertical="top"/>
    </xf>
    <xf numFmtId="0" fontId="18" fillId="0" borderId="0" xfId="0" applyFont="1" applyAlignment="1">
      <alignment horizontal="justify" vertical="top" wrapText="1"/>
    </xf>
    <xf numFmtId="1" fontId="18" fillId="0" borderId="0" xfId="0" applyNumberFormat="1" applyFont="1" applyAlignment="1">
      <alignment horizontal="justify" vertical="top" wrapText="1"/>
    </xf>
    <xf numFmtId="0" fontId="18" fillId="0" borderId="0" xfId="0" applyFont="1" applyAlignment="1">
      <alignment horizontal="justify" wrapText="1"/>
    </xf>
    <xf numFmtId="1" fontId="18" fillId="0" borderId="0" xfId="0" applyNumberFormat="1" applyFont="1" applyBorder="1" applyAlignment="1">
      <alignment horizontal="center" wrapText="1"/>
    </xf>
    <xf numFmtId="0" fontId="15" fillId="0" borderId="0" xfId="0" applyFont="1" applyAlignment="1">
      <alignment horizontal="justify" vertical="center" wrapText="1"/>
    </xf>
    <xf numFmtId="1" fontId="15" fillId="0" borderId="0" xfId="0" applyNumberFormat="1" applyFont="1" applyAlignment="1">
      <alignment horizontal="justify" vertical="center" wrapText="1"/>
    </xf>
    <xf numFmtId="0" fontId="18" fillId="0" borderId="0" xfId="0" applyFont="1" applyAlignment="1">
      <alignment horizontal="justify" vertical="center" wrapText="1"/>
    </xf>
    <xf numFmtId="1" fontId="18" fillId="0" borderId="0" xfId="0" applyNumberFormat="1" applyFont="1" applyAlignment="1">
      <alignment horizontal="justify" vertical="center" wrapText="1"/>
    </xf>
    <xf numFmtId="0" fontId="19" fillId="0" borderId="10" xfId="0" applyFont="1" applyBorder="1" applyAlignment="1">
      <alignment horizontal="justify"/>
    </xf>
    <xf numFmtId="1" fontId="19" fillId="0" borderId="10" xfId="0" applyNumberFormat="1" applyFont="1" applyBorder="1" applyAlignment="1">
      <alignment horizontal="justify"/>
    </xf>
    <xf numFmtId="0" fontId="19" fillId="0" borderId="0" xfId="0" applyFont="1" applyAlignment="1">
      <alignment horizontal="justify" vertical="center"/>
    </xf>
    <xf numFmtId="1" fontId="18" fillId="0" borderId="0" xfId="0" applyNumberFormat="1" applyFont="1" applyAlignment="1">
      <alignment horizontal="center"/>
    </xf>
    <xf numFmtId="0" fontId="15" fillId="0" borderId="0" xfId="0" applyFont="1" applyAlignment="1">
      <alignment horizontal="justify" vertical="top" wrapText="1"/>
    </xf>
    <xf numFmtId="1" fontId="18" fillId="0" borderId="0" xfId="0" applyNumberFormat="1" applyFont="1" applyAlignment="1">
      <alignment vertical="top" wrapText="1"/>
    </xf>
    <xf numFmtId="0" fontId="19" fillId="0" borderId="0" xfId="0" applyFont="1" applyBorder="1" applyAlignment="1">
      <alignment vertical="center" wrapText="1"/>
    </xf>
    <xf numFmtId="1" fontId="19" fillId="0" borderId="0" xfId="0" applyNumberFormat="1" applyFont="1" applyBorder="1" applyAlignment="1">
      <alignment vertical="center" wrapText="1"/>
    </xf>
    <xf numFmtId="0" fontId="18" fillId="0" borderId="10" xfId="0" applyFont="1" applyBorder="1" applyAlignment="1">
      <alignment/>
    </xf>
    <xf numFmtId="1" fontId="18" fillId="0" borderId="10" xfId="0" applyNumberFormat="1" applyFont="1" applyBorder="1" applyAlignment="1">
      <alignment/>
    </xf>
    <xf numFmtId="0" fontId="18" fillId="0" borderId="0" xfId="0" applyFont="1" applyBorder="1" applyAlignment="1">
      <alignment/>
    </xf>
    <xf numFmtId="1" fontId="18" fillId="0" borderId="0" xfId="0" applyNumberFormat="1" applyFont="1" applyBorder="1" applyAlignment="1">
      <alignment/>
    </xf>
    <xf numFmtId="0" fontId="18" fillId="0" borderId="0" xfId="0" applyFont="1" applyAlignment="1">
      <alignment horizontal="justify" vertical="top"/>
    </xf>
    <xf numFmtId="1" fontId="18" fillId="0" borderId="0" xfId="0" applyNumberFormat="1" applyFont="1" applyAlignment="1">
      <alignment horizontal="justify" vertical="top"/>
    </xf>
    <xf numFmtId="0" fontId="18" fillId="0" borderId="0" xfId="0" applyFont="1" applyBorder="1" applyAlignment="1">
      <alignment horizontal="justify"/>
    </xf>
    <xf numFmtId="0" fontId="18" fillId="0" borderId="0" xfId="0" applyFont="1" applyAlignment="1">
      <alignment vertical="top" wrapText="1"/>
    </xf>
    <xf numFmtId="0" fontId="7" fillId="0" borderId="0" xfId="0" applyFont="1" applyAlignment="1">
      <alignment horizontal="left" wrapText="1"/>
    </xf>
    <xf numFmtId="0" fontId="7" fillId="0" borderId="0" xfId="0" applyFont="1" applyAlignment="1">
      <alignment horizontal="justify" wrapText="1"/>
    </xf>
    <xf numFmtId="1" fontId="7" fillId="0" borderId="0" xfId="0" applyNumberFormat="1" applyFont="1" applyBorder="1" applyAlignment="1">
      <alignment horizontal="center" wrapText="1"/>
    </xf>
    <xf numFmtId="0" fontId="7" fillId="0" borderId="0" xfId="0" applyFont="1" applyAlignment="1">
      <alignment horizontal="center" wrapText="1"/>
    </xf>
    <xf numFmtId="0" fontId="8" fillId="0" borderId="0" xfId="0" applyFont="1" applyAlignment="1">
      <alignment/>
    </xf>
    <xf numFmtId="49" fontId="7" fillId="0" borderId="0" xfId="0" applyNumberFormat="1" applyFont="1" applyBorder="1" applyAlignment="1">
      <alignment/>
    </xf>
    <xf numFmtId="0" fontId="7" fillId="0" borderId="0" xfId="0" applyFont="1" applyBorder="1" applyAlignment="1">
      <alignment horizontal="justify" wrapText="1"/>
    </xf>
    <xf numFmtId="49" fontId="7" fillId="0" borderId="0" xfId="0" applyNumberFormat="1" applyFont="1" applyAlignment="1">
      <alignment/>
    </xf>
    <xf numFmtId="0" fontId="7" fillId="0" borderId="0" xfId="0" applyFont="1" applyAlignment="1">
      <alignment horizontal="justify" wrapText="1"/>
    </xf>
    <xf numFmtId="49" fontId="5" fillId="0" borderId="10" xfId="0" applyNumberFormat="1" applyFont="1" applyBorder="1" applyAlignment="1">
      <alignment/>
    </xf>
    <xf numFmtId="0" fontId="16" fillId="0" borderId="0" xfId="0" applyFont="1" applyAlignment="1">
      <alignment horizontal="justify" vertical="top" wrapText="1"/>
    </xf>
    <xf numFmtId="0" fontId="10" fillId="0" borderId="0" xfId="0" applyFont="1" applyAlignment="1">
      <alignment horizontal="justify" vertical="top" wrapText="1"/>
    </xf>
    <xf numFmtId="0" fontId="18" fillId="0" borderId="0" xfId="0" applyFont="1" applyAlignment="1">
      <alignment horizontal="justify" vertical="top" wrapText="1"/>
    </xf>
    <xf numFmtId="0" fontId="0" fillId="0" borderId="0" xfId="0" applyFont="1" applyAlignment="1">
      <alignment/>
    </xf>
    <xf numFmtId="0" fontId="5" fillId="0" borderId="0" xfId="0" applyFont="1" applyAlignment="1">
      <alignment horizontal="justify" vertical="top" wrapText="1"/>
    </xf>
    <xf numFmtId="0" fontId="7" fillId="0" borderId="0" xfId="0" applyFont="1" applyAlignment="1">
      <alignment horizontal="justify" vertical="top" wrapText="1"/>
    </xf>
    <xf numFmtId="0" fontId="6" fillId="0" borderId="0" xfId="0" applyFont="1" applyAlignment="1">
      <alignment horizontal="center" vertical="top"/>
    </xf>
    <xf numFmtId="0" fontId="6" fillId="0" borderId="0" xfId="0" applyFont="1" applyAlignment="1">
      <alignment horizontal="justify" vertical="top" wrapText="1"/>
    </xf>
    <xf numFmtId="0" fontId="5" fillId="0" borderId="0" xfId="0" applyFont="1" applyBorder="1" applyAlignment="1">
      <alignment horizontal="justify" vertical="top" wrapText="1"/>
    </xf>
    <xf numFmtId="0" fontId="7" fillId="0" borderId="10" xfId="0" applyFont="1" applyBorder="1" applyAlignment="1">
      <alignment horizontal="justify" wrapText="1"/>
    </xf>
    <xf numFmtId="0" fontId="7" fillId="0" borderId="0" xfId="0" applyFont="1" applyBorder="1" applyAlignment="1">
      <alignment horizontal="justify" vertical="top" wrapText="1"/>
    </xf>
    <xf numFmtId="0" fontId="6" fillId="0" borderId="0" xfId="0" applyFont="1" applyBorder="1" applyAlignment="1">
      <alignment horizontal="justify" vertical="top" wrapText="1"/>
    </xf>
    <xf numFmtId="49" fontId="5" fillId="0" borderId="0" xfId="0" applyNumberFormat="1" applyFont="1" applyAlignment="1">
      <alignment horizontal="center" vertical="top"/>
    </xf>
    <xf numFmtId="0" fontId="7" fillId="0" borderId="0" xfId="0" applyFont="1" applyBorder="1" applyAlignment="1">
      <alignment horizontal="justify" wrapText="1"/>
    </xf>
    <xf numFmtId="49" fontId="5" fillId="0" borderId="0" xfId="0" applyNumberFormat="1" applyFont="1" applyAlignment="1">
      <alignment horizontal="center"/>
    </xf>
    <xf numFmtId="49" fontId="7" fillId="0" borderId="0" xfId="0" applyNumberFormat="1" applyFont="1" applyAlignment="1">
      <alignment horizontal="center" vertical="top"/>
    </xf>
    <xf numFmtId="49" fontId="6" fillId="0" borderId="0" xfId="0" applyNumberFormat="1" applyFont="1" applyAlignment="1">
      <alignment horizontal="center" vertical="top"/>
    </xf>
    <xf numFmtId="49" fontId="7" fillId="0" borderId="10" xfId="0" applyNumberFormat="1" applyFont="1" applyBorder="1" applyAlignment="1">
      <alignment horizontal="center"/>
    </xf>
    <xf numFmtId="49" fontId="5"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49" fontId="7" fillId="0" borderId="0" xfId="0" applyNumberFormat="1" applyFont="1" applyAlignment="1">
      <alignment horizontal="center"/>
    </xf>
    <xf numFmtId="49" fontId="5" fillId="0" borderId="10" xfId="0" applyNumberFormat="1" applyFont="1" applyBorder="1" applyAlignment="1">
      <alignment horizontal="center"/>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right"/>
    </xf>
    <xf numFmtId="4" fontId="5" fillId="0" borderId="0" xfId="0" applyNumberFormat="1" applyFont="1" applyAlignment="1">
      <alignment horizontal="right" wrapText="1"/>
    </xf>
    <xf numFmtId="0" fontId="5" fillId="0" borderId="0" xfId="0" applyFont="1" applyAlignment="1">
      <alignment horizontal="center" wrapText="1"/>
    </xf>
    <xf numFmtId="0" fontId="5" fillId="0" borderId="0" xfId="0" applyFont="1" applyAlignment="1">
      <alignment horizontal="right" wrapText="1"/>
    </xf>
    <xf numFmtId="4" fontId="7" fillId="0" borderId="0" xfId="0" applyNumberFormat="1" applyFont="1" applyAlignment="1">
      <alignment horizontal="right" wrapText="1"/>
    </xf>
    <xf numFmtId="4" fontId="6" fillId="0" borderId="0" xfId="0" applyNumberFormat="1" applyFont="1" applyAlignment="1">
      <alignment/>
    </xf>
    <xf numFmtId="4" fontId="6" fillId="0" borderId="0" xfId="0" applyNumberFormat="1" applyFont="1" applyAlignment="1">
      <alignment horizontal="right"/>
    </xf>
    <xf numFmtId="0" fontId="6" fillId="0" borderId="0" xfId="0" applyFont="1" applyAlignment="1">
      <alignment/>
    </xf>
    <xf numFmtId="4" fontId="6" fillId="0" borderId="0" xfId="0" applyNumberFormat="1" applyFont="1" applyBorder="1" applyAlignment="1">
      <alignment horizontal="right"/>
    </xf>
    <xf numFmtId="4" fontId="6" fillId="0" borderId="0" xfId="0" applyNumberFormat="1" applyFont="1" applyAlignment="1">
      <alignment horizontal="right" wrapText="1"/>
    </xf>
    <xf numFmtId="0" fontId="6" fillId="0" borderId="0" xfId="0" applyFont="1" applyAlignment="1">
      <alignment horizontal="center" wrapText="1"/>
    </xf>
    <xf numFmtId="4" fontId="7" fillId="0" borderId="10" xfId="0" applyNumberFormat="1" applyFont="1" applyBorder="1" applyAlignment="1">
      <alignment wrapText="1"/>
    </xf>
    <xf numFmtId="0" fontId="5" fillId="0" borderId="10" xfId="0" applyFont="1" applyBorder="1" applyAlignment="1">
      <alignment horizontal="center" wrapText="1"/>
    </xf>
    <xf numFmtId="4" fontId="8" fillId="0" borderId="10" xfId="0" applyNumberFormat="1" applyFont="1" applyBorder="1" applyAlignment="1">
      <alignment horizontal="right"/>
    </xf>
    <xf numFmtId="4" fontId="5" fillId="0" borderId="0" xfId="0" applyNumberFormat="1" applyFont="1" applyAlignment="1">
      <alignment horizontal="center"/>
    </xf>
    <xf numFmtId="0" fontId="5" fillId="0" borderId="0" xfId="0" applyFont="1" applyAlignment="1">
      <alignment wrapText="1"/>
    </xf>
    <xf numFmtId="4" fontId="5" fillId="0" borderId="0" xfId="0" applyNumberFormat="1" applyFont="1" applyBorder="1" applyAlignment="1">
      <alignment wrapText="1"/>
    </xf>
    <xf numFmtId="0" fontId="5" fillId="0" borderId="0" xfId="0" applyFont="1" applyBorder="1" applyAlignment="1">
      <alignment horizontal="center" wrapText="1"/>
    </xf>
    <xf numFmtId="4" fontId="7" fillId="0" borderId="0" xfId="0" applyNumberFormat="1" applyFont="1" applyBorder="1" applyAlignment="1">
      <alignment wrapText="1"/>
    </xf>
    <xf numFmtId="4" fontId="5" fillId="0" borderId="0" xfId="0" applyNumberFormat="1" applyFont="1" applyAlignment="1">
      <alignment/>
    </xf>
    <xf numFmtId="0" fontId="6" fillId="0" borderId="0" xfId="0" applyFont="1" applyAlignment="1">
      <alignment/>
    </xf>
    <xf numFmtId="4" fontId="5" fillId="0" borderId="10" xfId="0" applyNumberFormat="1" applyFont="1" applyBorder="1" applyAlignment="1">
      <alignment/>
    </xf>
    <xf numFmtId="0" fontId="5" fillId="0" borderId="10" xfId="0" applyFont="1" applyBorder="1" applyAlignment="1">
      <alignment horizontal="center"/>
    </xf>
    <xf numFmtId="4" fontId="5" fillId="0" borderId="0" xfId="0" applyNumberFormat="1" applyFont="1" applyBorder="1" applyAlignment="1">
      <alignment/>
    </xf>
    <xf numFmtId="0" fontId="5" fillId="0" borderId="0" xfId="0" applyFont="1" applyBorder="1" applyAlignment="1">
      <alignment horizontal="center"/>
    </xf>
    <xf numFmtId="4" fontId="8" fillId="0" borderId="0" xfId="0" applyNumberFormat="1" applyFont="1" applyBorder="1" applyAlignment="1">
      <alignment horizontal="right"/>
    </xf>
    <xf numFmtId="4" fontId="5" fillId="0" borderId="0" xfId="0" applyNumberFormat="1" applyFont="1" applyBorder="1" applyAlignment="1">
      <alignment horizontal="right"/>
    </xf>
    <xf numFmtId="0" fontId="7" fillId="0" borderId="10" xfId="0" applyFont="1" applyBorder="1" applyAlignment="1">
      <alignment horizontal="right"/>
    </xf>
    <xf numFmtId="4" fontId="6" fillId="0" borderId="0" xfId="0" applyNumberFormat="1" applyFont="1" applyAlignment="1">
      <alignment/>
    </xf>
    <xf numFmtId="0" fontId="5" fillId="0" borderId="0" xfId="0" applyFont="1" applyAlignment="1">
      <alignment horizontal="justify" wrapText="1"/>
    </xf>
    <xf numFmtId="0" fontId="74" fillId="0" borderId="0" xfId="0" applyFont="1" applyAlignment="1">
      <alignment horizontal="center" wrapText="1"/>
    </xf>
    <xf numFmtId="4" fontId="74" fillId="0" borderId="0" xfId="0" applyNumberFormat="1" applyFont="1" applyAlignment="1">
      <alignment horizontal="right" wrapText="1"/>
    </xf>
    <xf numFmtId="0" fontId="74" fillId="0" borderId="0" xfId="0" applyFont="1" applyAlignment="1">
      <alignment horizontal="right" wrapText="1"/>
    </xf>
    <xf numFmtId="0" fontId="74" fillId="0" borderId="0" xfId="0" applyFont="1" applyAlignment="1">
      <alignment horizontal="center" vertical="top"/>
    </xf>
    <xf numFmtId="0" fontId="74" fillId="0" borderId="0" xfId="0" applyFont="1" applyAlignment="1">
      <alignment horizontal="justify" vertical="top" wrapText="1"/>
    </xf>
    <xf numFmtId="1" fontId="74" fillId="0" borderId="0" xfId="0" applyNumberFormat="1" applyFont="1" applyAlignment="1">
      <alignment horizontal="justify" vertical="top" wrapText="1"/>
    </xf>
    <xf numFmtId="4" fontId="74" fillId="0" borderId="0" xfId="0" applyNumberFormat="1" applyFont="1" applyAlignment="1">
      <alignment/>
    </xf>
    <xf numFmtId="4" fontId="7" fillId="0" borderId="10" xfId="0" applyNumberFormat="1" applyFont="1" applyBorder="1" applyAlignment="1">
      <alignment horizontal="right" wrapText="1"/>
    </xf>
    <xf numFmtId="0" fontId="20" fillId="0" borderId="0" xfId="0" applyFont="1" applyAlignment="1">
      <alignment horizontal="justify" vertical="top"/>
    </xf>
    <xf numFmtId="0" fontId="5" fillId="0" borderId="0" xfId="0" applyFont="1" applyAlignment="1" quotePrefix="1">
      <alignment horizontal="justify" vertical="top" wrapText="1"/>
    </xf>
    <xf numFmtId="0" fontId="6" fillId="0" borderId="0" xfId="60" applyFont="1" applyAlignment="1">
      <alignment horizontal="justify" vertical="top"/>
      <protection/>
    </xf>
    <xf numFmtId="0" fontId="6" fillId="0" borderId="0" xfId="60" applyFont="1" applyAlignment="1">
      <alignment vertical="top"/>
      <protection/>
    </xf>
    <xf numFmtId="0" fontId="6" fillId="0" borderId="0" xfId="60" applyFont="1" applyAlignment="1">
      <alignment horizontal="center" vertical="top"/>
      <protection/>
    </xf>
    <xf numFmtId="0" fontId="6" fillId="0" borderId="0" xfId="60" applyNumberFormat="1" applyFont="1" applyAlignment="1">
      <alignment horizontal="center" vertical="top"/>
      <protection/>
    </xf>
    <xf numFmtId="0" fontId="6" fillId="0" borderId="0" xfId="0" applyFont="1" applyFill="1" applyAlignment="1">
      <alignment horizontal="justify" vertical="top"/>
    </xf>
    <xf numFmtId="0" fontId="6" fillId="0" borderId="0" xfId="0" applyFont="1" applyFill="1" applyAlignment="1">
      <alignment horizontal="center" vertical="top"/>
    </xf>
    <xf numFmtId="0" fontId="6" fillId="0" borderId="0" xfId="0" applyFont="1" applyFill="1" applyAlignment="1">
      <alignment vertical="top"/>
    </xf>
    <xf numFmtId="0" fontId="0" fillId="0" borderId="0" xfId="0" applyFont="1" applyFill="1" applyAlignment="1">
      <alignment horizontal="right" vertical="top"/>
    </xf>
    <xf numFmtId="173" fontId="0" fillId="0" borderId="0" xfId="0" applyNumberFormat="1" applyFont="1" applyAlignment="1">
      <alignment horizontal="right" vertical="top"/>
    </xf>
    <xf numFmtId="0" fontId="6" fillId="0" borderId="0" xfId="0" applyFont="1" applyFill="1" applyAlignment="1">
      <alignment horizontal="left" vertical="top"/>
    </xf>
    <xf numFmtId="4" fontId="0" fillId="0" borderId="0" xfId="0" applyNumberFormat="1" applyFont="1" applyAlignment="1">
      <alignment horizontal="right" vertical="top"/>
    </xf>
    <xf numFmtId="0" fontId="0" fillId="0" borderId="0" xfId="0" applyFont="1" applyFill="1" applyAlignment="1">
      <alignment horizontal="center" vertical="top"/>
    </xf>
    <xf numFmtId="0" fontId="0" fillId="0" borderId="0" xfId="0" applyNumberFormat="1" applyFont="1" applyFill="1" applyAlignment="1">
      <alignment horizontal="center" vertical="top"/>
    </xf>
    <xf numFmtId="173" fontId="0" fillId="0" borderId="0" xfId="0" applyNumberFormat="1" applyFont="1" applyFill="1" applyAlignment="1">
      <alignment horizontal="right" vertical="top"/>
    </xf>
    <xf numFmtId="0" fontId="0" fillId="0" borderId="0" xfId="0" applyFont="1" applyFill="1" applyBorder="1" applyAlignment="1">
      <alignment horizontal="center" vertical="top" wrapText="1"/>
    </xf>
    <xf numFmtId="0" fontId="7" fillId="0" borderId="0" xfId="0" applyFont="1" applyAlignment="1">
      <alignment horizontal="justify" vertical="top" wrapText="1"/>
    </xf>
    <xf numFmtId="0" fontId="6" fillId="0" borderId="0" xfId="0" applyFont="1" applyFill="1" applyAlignment="1">
      <alignment horizontal="left" vertical="top" wrapText="1"/>
    </xf>
    <xf numFmtId="0" fontId="0" fillId="0" borderId="0" xfId="0" applyAlignment="1">
      <alignment vertical="top"/>
    </xf>
    <xf numFmtId="0" fontId="5" fillId="0" borderId="0" xfId="0" applyFont="1" applyAlignment="1">
      <alignment horizontal="left" vertical="top" wrapText="1"/>
    </xf>
    <xf numFmtId="2" fontId="5" fillId="0" borderId="0" xfId="0" applyNumberFormat="1" applyFont="1" applyAlignment="1">
      <alignment/>
    </xf>
    <xf numFmtId="4" fontId="5" fillId="0" borderId="0" xfId="0" applyNumberFormat="1" applyFont="1" applyAlignment="1">
      <alignment/>
    </xf>
    <xf numFmtId="4" fontId="0" fillId="0" borderId="0" xfId="0" applyNumberFormat="1" applyAlignment="1">
      <alignment/>
    </xf>
    <xf numFmtId="4" fontId="5" fillId="0" borderId="0" xfId="0" applyNumberFormat="1" applyFont="1" applyAlignment="1">
      <alignment horizontal="right"/>
    </xf>
    <xf numFmtId="49" fontId="17" fillId="0" borderId="0" xfId="0" applyNumberFormat="1" applyFont="1" applyAlignment="1">
      <alignment horizontal="center"/>
    </xf>
    <xf numFmtId="0" fontId="17" fillId="0" borderId="0" xfId="0" applyFont="1" applyAlignment="1">
      <alignment horizontal="justify" wrapText="1"/>
    </xf>
    <xf numFmtId="4" fontId="5" fillId="0" borderId="0" xfId="0" applyNumberFormat="1" applyFont="1" applyFill="1" applyAlignment="1">
      <alignment horizontal="right" wrapText="1"/>
    </xf>
    <xf numFmtId="0" fontId="15" fillId="0" borderId="0" xfId="36" applyFont="1">
      <alignment/>
      <protection/>
    </xf>
    <xf numFmtId="49" fontId="6" fillId="0" borderId="0" xfId="36" applyNumberFormat="1" applyFont="1" applyAlignment="1">
      <alignment horizontal="center" vertical="top"/>
      <protection/>
    </xf>
    <xf numFmtId="0" fontId="6" fillId="0" borderId="0" xfId="36" applyFont="1" applyAlignment="1" applyProtection="1">
      <alignment horizontal="justify" vertical="top" wrapText="1"/>
      <protection locked="0"/>
    </xf>
    <xf numFmtId="0" fontId="15" fillId="0" borderId="0" xfId="0" applyFont="1" applyBorder="1" applyAlignment="1">
      <alignment horizontal="center" wrapText="1"/>
    </xf>
    <xf numFmtId="4" fontId="15" fillId="0" borderId="0" xfId="36" applyNumberFormat="1" applyFont="1" applyAlignment="1">
      <alignment horizontal="right" wrapText="1"/>
      <protection/>
    </xf>
    <xf numFmtId="0" fontId="6" fillId="0" borderId="0" xfId="36" applyFont="1" applyAlignment="1">
      <alignment horizontal="right" wrapText="1"/>
      <protection/>
    </xf>
    <xf numFmtId="4" fontId="6" fillId="0" borderId="0" xfId="36" applyNumberFormat="1" applyFont="1" applyAlignment="1">
      <alignment/>
      <protection/>
    </xf>
    <xf numFmtId="4" fontId="5" fillId="0" borderId="0" xfId="0" applyNumberFormat="1" applyFont="1" applyAlignment="1">
      <alignment/>
    </xf>
    <xf numFmtId="4" fontId="7" fillId="0" borderId="0" xfId="0" applyNumberFormat="1" applyFont="1" applyAlignment="1">
      <alignment/>
    </xf>
    <xf numFmtId="0" fontId="7" fillId="0" borderId="0" xfId="0" applyFont="1" applyAlignment="1">
      <alignment vertical="center" wrapText="1"/>
    </xf>
    <xf numFmtId="1" fontId="7" fillId="0" borderId="0" xfId="0" applyNumberFormat="1" applyFont="1" applyAlignment="1">
      <alignment vertical="center" wrapText="1"/>
    </xf>
    <xf numFmtId="4" fontId="5" fillId="0" borderId="0" xfId="0" applyNumberFormat="1" applyFont="1" applyAlignment="1">
      <alignment wrapText="1"/>
    </xf>
    <xf numFmtId="4" fontId="7" fillId="0" borderId="0" xfId="0" applyNumberFormat="1" applyFont="1" applyAlignment="1">
      <alignment wrapText="1"/>
    </xf>
    <xf numFmtId="0" fontId="9" fillId="0" borderId="0" xfId="0" applyFont="1" applyAlignment="1">
      <alignment horizontal="justify"/>
    </xf>
    <xf numFmtId="4" fontId="10" fillId="0" borderId="0" xfId="0" applyNumberFormat="1" applyFont="1" applyAlignment="1">
      <alignment/>
    </xf>
    <xf numFmtId="4" fontId="11" fillId="0" borderId="0" xfId="0" applyNumberFormat="1" applyFont="1" applyAlignment="1">
      <alignment/>
    </xf>
    <xf numFmtId="4" fontId="13" fillId="0" borderId="0" xfId="0" applyNumberFormat="1" applyFont="1" applyAlignment="1">
      <alignment horizontal="right"/>
    </xf>
    <xf numFmtId="0" fontId="6" fillId="0" borderId="0" xfId="0" applyFont="1" applyAlignment="1">
      <alignment horizontal="left" wrapText="1"/>
    </xf>
    <xf numFmtId="0" fontId="5" fillId="0" borderId="10" xfId="0" applyFont="1" applyBorder="1" applyAlignment="1">
      <alignment/>
    </xf>
    <xf numFmtId="1" fontId="5" fillId="0" borderId="10" xfId="0" applyNumberFormat="1" applyFont="1" applyBorder="1" applyAlignment="1">
      <alignment/>
    </xf>
    <xf numFmtId="4" fontId="5" fillId="0" borderId="10" xfId="0" applyNumberFormat="1" applyFont="1" applyBorder="1" applyAlignment="1">
      <alignment/>
    </xf>
    <xf numFmtId="4" fontId="7" fillId="0" borderId="10" xfId="0" applyNumberFormat="1" applyFont="1" applyBorder="1" applyAlignment="1">
      <alignment/>
    </xf>
    <xf numFmtId="0" fontId="8" fillId="0" borderId="0" xfId="0" applyFont="1" applyAlignment="1">
      <alignment horizontal="center" vertical="top"/>
    </xf>
    <xf numFmtId="0" fontId="8" fillId="0" borderId="0" xfId="0" applyFont="1" applyAlignment="1">
      <alignment horizontal="justify" vertical="top" wrapText="1"/>
    </xf>
    <xf numFmtId="0" fontId="6" fillId="0" borderId="0" xfId="0" applyFont="1" applyAlignment="1">
      <alignment horizontal="center" vertical="top"/>
    </xf>
    <xf numFmtId="0" fontId="8" fillId="0" borderId="10" xfId="0" applyFont="1" applyBorder="1" applyAlignment="1">
      <alignment horizontal="center"/>
    </xf>
    <xf numFmtId="0" fontId="8" fillId="0" borderId="10" xfId="0" applyFont="1" applyBorder="1" applyAlignment="1">
      <alignment horizontal="justify" wrapText="1"/>
    </xf>
    <xf numFmtId="0" fontId="8" fillId="0" borderId="0" xfId="0" applyFont="1" applyAlignment="1">
      <alignment horizontal="justify" wrapText="1"/>
    </xf>
    <xf numFmtId="0" fontId="6" fillId="0" borderId="0" xfId="0" applyFont="1" applyAlignment="1">
      <alignment/>
    </xf>
    <xf numFmtId="0" fontId="6" fillId="0" borderId="0" xfId="0" applyFont="1" applyAlignment="1">
      <alignment horizontal="center"/>
    </xf>
    <xf numFmtId="4" fontId="6" fillId="0" borderId="0" xfId="0" applyNumberFormat="1" applyFont="1" applyAlignment="1">
      <alignment/>
    </xf>
    <xf numFmtId="4" fontId="8" fillId="0" borderId="0" xfId="0" applyNumberFormat="1" applyFont="1" applyAlignment="1">
      <alignment/>
    </xf>
    <xf numFmtId="4" fontId="10" fillId="0" borderId="0" xfId="0" applyNumberFormat="1" applyFont="1" applyAlignment="1">
      <alignment horizontal="right"/>
    </xf>
    <xf numFmtId="4" fontId="11" fillId="0" borderId="0" xfId="0" applyNumberFormat="1" applyFont="1" applyAlignment="1">
      <alignment horizontal="right"/>
    </xf>
    <xf numFmtId="0" fontId="9" fillId="0" borderId="0" xfId="0" applyFont="1" applyAlignment="1">
      <alignment horizontal="justify" vertical="top"/>
    </xf>
    <xf numFmtId="0" fontId="10" fillId="0" borderId="0" xfId="0" applyFont="1" applyAlignment="1">
      <alignment horizontal="center" vertical="top"/>
    </xf>
    <xf numFmtId="4" fontId="10" fillId="0" borderId="0" xfId="0" applyNumberFormat="1" applyFont="1" applyAlignment="1">
      <alignment vertical="top"/>
    </xf>
    <xf numFmtId="4" fontId="11" fillId="0" borderId="0" xfId="0" applyNumberFormat="1" applyFont="1" applyAlignment="1">
      <alignment vertical="top"/>
    </xf>
    <xf numFmtId="4" fontId="13" fillId="0" borderId="0" xfId="0" applyNumberFormat="1" applyFont="1" applyAlignment="1">
      <alignment horizontal="right" vertical="top"/>
    </xf>
    <xf numFmtId="0" fontId="15" fillId="0" borderId="0" xfId="0" applyFont="1" applyAlignment="1">
      <alignment horizontal="center" vertical="top"/>
    </xf>
    <xf numFmtId="0" fontId="6" fillId="0" borderId="0" xfId="0" applyFont="1" applyAlignment="1">
      <alignment horizontal="left" vertical="top" wrapText="1"/>
    </xf>
    <xf numFmtId="4" fontId="10" fillId="0" borderId="10" xfId="0" applyNumberFormat="1" applyFont="1" applyBorder="1" applyAlignment="1">
      <alignment/>
    </xf>
    <xf numFmtId="4" fontId="11" fillId="0" borderId="10" xfId="0" applyNumberFormat="1" applyFont="1" applyBorder="1" applyAlignment="1">
      <alignment/>
    </xf>
    <xf numFmtId="0" fontId="7" fillId="0" borderId="0" xfId="0" applyFont="1" applyAlignment="1">
      <alignment horizontal="center" vertical="center"/>
    </xf>
    <xf numFmtId="0" fontId="7" fillId="0" borderId="0" xfId="0" applyFont="1" applyAlignment="1">
      <alignment horizontal="justify" vertical="center" wrapText="1"/>
    </xf>
    <xf numFmtId="0" fontId="5" fillId="0" borderId="0" xfId="0" applyFont="1" applyAlignment="1">
      <alignment horizontal="justify" vertical="center"/>
    </xf>
    <xf numFmtId="0" fontId="5" fillId="0" borderId="0" xfId="0" applyFont="1" applyAlignment="1">
      <alignment horizontal="center" vertical="center"/>
    </xf>
    <xf numFmtId="4" fontId="5" fillId="0" borderId="0" xfId="0" applyNumberFormat="1" applyFont="1" applyAlignment="1">
      <alignment vertical="center"/>
    </xf>
    <xf numFmtId="4" fontId="7" fillId="0" borderId="0" xfId="0" applyNumberFormat="1" applyFont="1" applyAlignment="1">
      <alignment vertical="center"/>
    </xf>
    <xf numFmtId="4" fontId="8" fillId="0" borderId="0" xfId="0" applyNumberFormat="1" applyFont="1" applyAlignment="1">
      <alignment horizontal="right" vertical="center"/>
    </xf>
    <xf numFmtId="0" fontId="0" fillId="0" borderId="0" xfId="0" applyAlignment="1">
      <alignment vertical="center"/>
    </xf>
    <xf numFmtId="0" fontId="17" fillId="0" borderId="0" xfId="0" applyFont="1" applyAlignment="1">
      <alignment/>
    </xf>
    <xf numFmtId="0" fontId="14" fillId="0" borderId="0" xfId="0" applyFont="1" applyAlignment="1">
      <alignment/>
    </xf>
    <xf numFmtId="0" fontId="23" fillId="0" borderId="0" xfId="0" applyFont="1" applyAlignment="1">
      <alignment vertical="center" wrapText="1"/>
    </xf>
    <xf numFmtId="1" fontId="18" fillId="0" borderId="0" xfId="0" applyNumberFormat="1" applyFont="1" applyAlignment="1">
      <alignment horizontal="justify" wrapText="1"/>
    </xf>
    <xf numFmtId="0" fontId="7" fillId="0" borderId="0" xfId="0" applyFont="1" applyAlignment="1">
      <alignment horizontal="justify" wrapText="1"/>
    </xf>
    <xf numFmtId="0" fontId="25" fillId="0" borderId="11" xfId="0" applyFont="1" applyBorder="1" applyAlignment="1">
      <alignment horizontal="center" wrapText="1"/>
    </xf>
    <xf numFmtId="4" fontId="25" fillId="0" borderId="11" xfId="36" applyNumberFormat="1" applyFont="1" applyBorder="1" applyAlignment="1">
      <alignment horizontal="right" wrapText="1"/>
      <protection/>
    </xf>
    <xf numFmtId="0" fontId="8" fillId="0" borderId="11" xfId="36" applyFont="1" applyBorder="1" applyAlignment="1">
      <alignment horizontal="right" wrapText="1"/>
      <protection/>
    </xf>
    <xf numFmtId="4" fontId="8" fillId="0" borderId="11" xfId="36" applyNumberFormat="1" applyFont="1" applyBorder="1" applyAlignment="1">
      <alignment/>
      <protection/>
    </xf>
    <xf numFmtId="0" fontId="22" fillId="0" borderId="0" xfId="0" applyFont="1" applyAlignment="1">
      <alignment horizontal="center" vertical="center" wrapText="1"/>
    </xf>
    <xf numFmtId="2" fontId="22" fillId="0" borderId="0" xfId="0" applyNumberFormat="1" applyFont="1" applyAlignment="1">
      <alignment horizontal="left" vertical="center" wrapText="1"/>
    </xf>
    <xf numFmtId="2" fontId="22" fillId="0" borderId="0" xfId="0" applyNumberFormat="1" applyFont="1" applyAlignment="1">
      <alignment vertical="center" wrapText="1"/>
    </xf>
    <xf numFmtId="4" fontId="26" fillId="0" borderId="0" xfId="0" applyNumberFormat="1" applyFont="1" applyAlignment="1">
      <alignment vertical="top" wrapText="1"/>
    </xf>
    <xf numFmtId="4" fontId="26" fillId="0" borderId="0" xfId="0" applyNumberFormat="1" applyFont="1" applyAlignment="1">
      <alignment vertical="center" wrapText="1"/>
    </xf>
    <xf numFmtId="4" fontId="30" fillId="0" borderId="0" xfId="0" applyNumberFormat="1" applyFont="1" applyAlignment="1">
      <alignment horizontal="justify" vertical="top" wrapText="1"/>
    </xf>
    <xf numFmtId="4" fontId="30" fillId="0" borderId="0" xfId="0" applyNumberFormat="1" applyFont="1" applyAlignment="1">
      <alignment horizontal="justify" vertical="center" wrapText="1"/>
    </xf>
    <xf numFmtId="0" fontId="17" fillId="0" borderId="0" xfId="0" applyFont="1" applyAlignment="1">
      <alignment horizontal="center" vertical="center" wrapText="1"/>
    </xf>
    <xf numFmtId="2" fontId="7" fillId="0" borderId="0" xfId="0" applyNumberFormat="1" applyFont="1" applyAlignment="1">
      <alignment vertical="center" wrapText="1"/>
    </xf>
    <xf numFmtId="0" fontId="6" fillId="0" borderId="0" xfId="0" applyFont="1" applyAlignment="1">
      <alignment vertical="center" wrapText="1"/>
    </xf>
    <xf numFmtId="0" fontId="5" fillId="0" borderId="0" xfId="0" applyFont="1" applyAlignment="1">
      <alignment vertical="center" wrapText="1"/>
    </xf>
    <xf numFmtId="0" fontId="7" fillId="0" borderId="0" xfId="0" applyFont="1" applyAlignment="1">
      <alignment horizontal="left" vertical="center" wrapText="1"/>
    </xf>
    <xf numFmtId="0" fontId="5" fillId="0" borderId="0" xfId="0" applyFont="1" applyBorder="1" applyAlignment="1">
      <alignment horizontal="justify" vertical="top"/>
    </xf>
    <xf numFmtId="0" fontId="7" fillId="0" borderId="11" xfId="0" applyFont="1" applyBorder="1" applyAlignment="1">
      <alignment horizontal="center" wrapText="1"/>
    </xf>
    <xf numFmtId="2" fontId="7" fillId="0" borderId="11" xfId="0" applyNumberFormat="1" applyFont="1" applyBorder="1" applyAlignment="1">
      <alignment wrapText="1"/>
    </xf>
    <xf numFmtId="0" fontId="19" fillId="0" borderId="11" xfId="0" applyFont="1" applyBorder="1" applyAlignment="1">
      <alignment horizontal="justify"/>
    </xf>
    <xf numFmtId="4" fontId="7" fillId="0" borderId="11" xfId="0" applyNumberFormat="1" applyFont="1" applyBorder="1" applyAlignment="1">
      <alignment/>
    </xf>
    <xf numFmtId="0" fontId="7" fillId="0" borderId="11" xfId="0" applyFont="1" applyBorder="1" applyAlignment="1">
      <alignment horizontal="center"/>
    </xf>
    <xf numFmtId="4" fontId="8" fillId="0" borderId="11" xfId="0" applyNumberFormat="1" applyFont="1" applyBorder="1" applyAlignment="1">
      <alignment horizontal="right"/>
    </xf>
    <xf numFmtId="49" fontId="17" fillId="0" borderId="0" xfId="0" applyNumberFormat="1" applyFont="1" applyBorder="1" applyAlignment="1">
      <alignment horizontal="center" vertical="center"/>
    </xf>
    <xf numFmtId="0" fontId="17" fillId="0" borderId="0" xfId="0" applyFont="1" applyBorder="1" applyAlignment="1">
      <alignment horizontal="justify" vertical="center" wrapText="1"/>
    </xf>
    <xf numFmtId="0" fontId="19" fillId="0" borderId="0" xfId="0" applyFont="1" applyBorder="1" applyAlignment="1">
      <alignment horizontal="justify" vertical="center"/>
    </xf>
    <xf numFmtId="1" fontId="19" fillId="0" borderId="0" xfId="0" applyNumberFormat="1" applyFont="1" applyBorder="1" applyAlignment="1">
      <alignment horizontal="justify" vertical="center"/>
    </xf>
    <xf numFmtId="4" fontId="7" fillId="0" borderId="0" xfId="0" applyNumberFormat="1" applyFont="1" applyBorder="1" applyAlignment="1">
      <alignment vertical="center" wrapText="1"/>
    </xf>
    <xf numFmtId="0" fontId="5" fillId="0" borderId="0" xfId="0" applyFont="1" applyBorder="1" applyAlignment="1">
      <alignment horizontal="center" vertical="center" wrapText="1"/>
    </xf>
    <xf numFmtId="4" fontId="8" fillId="0" borderId="0" xfId="0" applyNumberFormat="1" applyFont="1" applyBorder="1" applyAlignment="1">
      <alignment horizontal="right" vertical="center"/>
    </xf>
    <xf numFmtId="0" fontId="5" fillId="0" borderId="0" xfId="0" applyFont="1" applyAlignment="1">
      <alignment vertical="center"/>
    </xf>
    <xf numFmtId="49" fontId="17" fillId="0" borderId="0" xfId="0" applyNumberFormat="1" applyFont="1" applyAlignment="1">
      <alignment horizontal="center" vertical="center"/>
    </xf>
    <xf numFmtId="0" fontId="17" fillId="0" borderId="0" xfId="0" applyFont="1" applyAlignment="1">
      <alignment horizontal="justify" vertical="center" wrapText="1"/>
    </xf>
    <xf numFmtId="4" fontId="7" fillId="0" borderId="0" xfId="0" applyNumberFormat="1" applyFont="1" applyAlignment="1">
      <alignment vertical="center"/>
    </xf>
    <xf numFmtId="0" fontId="5" fillId="0" borderId="0" xfId="0" applyFont="1" applyAlignment="1">
      <alignment horizontal="center" vertical="center"/>
    </xf>
    <xf numFmtId="4" fontId="5" fillId="0" borderId="0" xfId="0" applyNumberFormat="1" applyFont="1" applyAlignment="1">
      <alignment vertical="center"/>
    </xf>
    <xf numFmtId="4" fontId="8" fillId="0" borderId="0" xfId="0" applyNumberFormat="1" applyFont="1" applyAlignment="1">
      <alignment horizontal="right" vertical="center"/>
    </xf>
    <xf numFmtId="0" fontId="6" fillId="0" borderId="0" xfId="0" applyFont="1" applyAlignment="1">
      <alignment vertical="center"/>
    </xf>
    <xf numFmtId="0" fontId="18" fillId="0" borderId="0" xfId="0" applyFont="1" applyAlignment="1">
      <alignment horizontal="justify" vertical="center"/>
    </xf>
    <xf numFmtId="0" fontId="17" fillId="0" borderId="0" xfId="0" applyFont="1" applyAlignment="1">
      <alignment vertical="center"/>
    </xf>
    <xf numFmtId="2" fontId="17" fillId="0" borderId="0" xfId="0" applyNumberFormat="1" applyFont="1" applyAlignment="1">
      <alignment vertical="center" wrapText="1"/>
    </xf>
    <xf numFmtId="49" fontId="17" fillId="0" borderId="0" xfId="0" applyNumberFormat="1" applyFont="1" applyAlignment="1">
      <alignment horizontal="center" vertical="top" wrapText="1"/>
    </xf>
    <xf numFmtId="0" fontId="17" fillId="0" borderId="0" xfId="0" applyFont="1" applyAlignment="1">
      <alignment horizontal="left" vertical="top"/>
    </xf>
    <xf numFmtId="49" fontId="8" fillId="0" borderId="11" xfId="36" applyNumberFormat="1" applyFont="1" applyBorder="1" applyAlignment="1">
      <alignment horizontal="center"/>
      <protection/>
    </xf>
    <xf numFmtId="0" fontId="8" fillId="0" borderId="11" xfId="36" applyFont="1" applyBorder="1" applyAlignment="1" applyProtection="1">
      <alignment horizontal="left"/>
      <protection locked="0"/>
    </xf>
    <xf numFmtId="0" fontId="8" fillId="0" borderId="11" xfId="0" applyFont="1" applyBorder="1" applyAlignment="1">
      <alignment/>
    </xf>
    <xf numFmtId="0" fontId="75" fillId="0" borderId="0" xfId="62" applyFont="1" applyFill="1" applyBorder="1" applyAlignment="1">
      <alignment horizontal="left"/>
    </xf>
    <xf numFmtId="0" fontId="76" fillId="0" borderId="0" xfId="62" applyFont="1" applyFill="1" applyBorder="1" applyAlignment="1">
      <alignment horizontal="center"/>
    </xf>
    <xf numFmtId="4" fontId="76" fillId="0" borderId="0" xfId="62" applyNumberFormat="1" applyFont="1" applyFill="1" applyBorder="1" applyAlignment="1">
      <alignment horizontal="right"/>
    </xf>
    <xf numFmtId="0" fontId="34" fillId="0" borderId="0" xfId="55" applyFont="1" applyFill="1" applyBorder="1" applyAlignment="1">
      <alignment horizontal="center" vertical="center" wrapText="1"/>
      <protection/>
    </xf>
    <xf numFmtId="0" fontId="34" fillId="0" borderId="0" xfId="55" applyFont="1" applyFill="1" applyBorder="1" applyAlignment="1">
      <alignment horizontal="justify" vertical="center"/>
      <protection/>
    </xf>
    <xf numFmtId="49" fontId="6" fillId="0" borderId="0" xfId="55" applyNumberFormat="1" applyFont="1" applyFill="1" applyBorder="1" applyAlignment="1">
      <alignment horizontal="center" wrapText="1"/>
      <protection/>
    </xf>
    <xf numFmtId="169" fontId="6" fillId="0" borderId="0" xfId="55" applyNumberFormat="1" applyFont="1" applyFill="1" applyBorder="1" applyAlignment="1">
      <alignment horizontal="center" wrapText="1"/>
      <protection/>
    </xf>
    <xf numFmtId="0" fontId="34" fillId="0" borderId="0" xfId="55" applyFont="1" applyFill="1" applyBorder="1" applyAlignment="1">
      <alignment horizontal="center" vertical="center"/>
      <protection/>
    </xf>
    <xf numFmtId="0" fontId="34" fillId="0" borderId="0" xfId="55" applyFont="1" applyFill="1" applyBorder="1" applyAlignment="1">
      <alignment vertical="center"/>
      <protection/>
    </xf>
    <xf numFmtId="0" fontId="8" fillId="0" borderId="0" xfId="55" applyFont="1" applyFill="1" applyBorder="1" applyAlignment="1">
      <alignment/>
      <protection/>
    </xf>
    <xf numFmtId="4" fontId="8" fillId="0" borderId="0" xfId="55" applyNumberFormat="1" applyFont="1" applyFill="1" applyBorder="1" applyAlignment="1">
      <alignment horizontal="right"/>
      <protection/>
    </xf>
    <xf numFmtId="0" fontId="8" fillId="0" borderId="11" xfId="55" applyFont="1" applyFill="1" applyBorder="1" applyAlignment="1">
      <alignment wrapText="1"/>
      <protection/>
    </xf>
    <xf numFmtId="4" fontId="8" fillId="0" borderId="11" xfId="55" applyNumberFormat="1" applyFont="1" applyFill="1" applyBorder="1" applyAlignment="1">
      <alignment horizontal="right"/>
      <protection/>
    </xf>
    <xf numFmtId="0" fontId="53" fillId="0" borderId="0" xfId="55" applyFont="1" applyFill="1" applyBorder="1" applyAlignment="1">
      <alignment horizontal="left"/>
      <protection/>
    </xf>
    <xf numFmtId="3" fontId="53" fillId="0" borderId="0" xfId="55" applyNumberFormat="1" applyFont="1" applyFill="1" applyBorder="1" applyAlignment="1">
      <alignment horizontal="left"/>
      <protection/>
    </xf>
    <xf numFmtId="0" fontId="6" fillId="0" borderId="12" xfId="55" applyFont="1" applyFill="1" applyBorder="1" applyAlignment="1">
      <alignment horizontal="center"/>
      <protection/>
    </xf>
    <xf numFmtId="3" fontId="6" fillId="0" borderId="12" xfId="55" applyNumberFormat="1" applyFont="1" applyFill="1" applyBorder="1" applyAlignment="1">
      <alignment horizontal="center"/>
      <protection/>
    </xf>
    <xf numFmtId="4" fontId="6" fillId="0" borderId="12" xfId="57" applyNumberFormat="1" applyFont="1" applyFill="1" applyBorder="1" applyAlignment="1">
      <alignment horizontal="right"/>
      <protection/>
    </xf>
    <xf numFmtId="0" fontId="8" fillId="0" borderId="11" xfId="55" applyFont="1" applyFill="1" applyBorder="1" applyAlignment="1">
      <alignment horizontal="center" wrapText="1"/>
      <protection/>
    </xf>
    <xf numFmtId="0" fontId="8" fillId="0" borderId="0" xfId="55" applyFont="1" applyFill="1" applyBorder="1" applyAlignment="1">
      <alignment horizontal="center" vertical="center"/>
      <protection/>
    </xf>
    <xf numFmtId="173" fontId="8" fillId="0" borderId="0" xfId="55" applyNumberFormat="1" applyFont="1" applyFill="1" applyBorder="1" applyAlignment="1">
      <alignment vertical="center"/>
      <protection/>
    </xf>
    <xf numFmtId="4" fontId="8" fillId="0" borderId="0" xfId="55" applyNumberFormat="1" applyFont="1" applyFill="1" applyBorder="1" applyAlignment="1">
      <alignment vertical="center"/>
      <protection/>
    </xf>
    <xf numFmtId="0" fontId="8" fillId="0" borderId="11" xfId="55" applyFont="1" applyFill="1" applyBorder="1" applyAlignment="1">
      <alignment horizontal="center"/>
      <protection/>
    </xf>
    <xf numFmtId="173" fontId="8" fillId="0" borderId="11" xfId="55" applyNumberFormat="1" applyFont="1" applyFill="1" applyBorder="1" applyAlignment="1">
      <alignment/>
      <protection/>
    </xf>
    <xf numFmtId="4" fontId="8" fillId="0" borderId="11" xfId="55" applyNumberFormat="1" applyFont="1" applyFill="1" applyBorder="1" applyAlignment="1">
      <alignment/>
      <protection/>
    </xf>
    <xf numFmtId="0" fontId="6" fillId="0" borderId="0" xfId="0" applyFont="1" applyFill="1" applyBorder="1" applyAlignment="1">
      <alignment/>
    </xf>
    <xf numFmtId="4" fontId="6" fillId="0" borderId="0" xfId="0" applyNumberFormat="1" applyFont="1" applyFill="1" applyBorder="1" applyAlignment="1">
      <alignment horizontal="right"/>
    </xf>
    <xf numFmtId="0" fontId="8" fillId="0" borderId="0" xfId="55" applyFont="1" applyFill="1" applyBorder="1" applyAlignment="1">
      <alignment horizontal="center" vertical="center" wrapText="1"/>
      <protection/>
    </xf>
    <xf numFmtId="169" fontId="8" fillId="0" borderId="0" xfId="55" applyNumberFormat="1" applyFont="1" applyFill="1" applyBorder="1" applyAlignment="1" applyProtection="1">
      <alignment horizontal="center" vertical="center" wrapText="1"/>
      <protection locked="0"/>
    </xf>
    <xf numFmtId="4" fontId="8" fillId="0" borderId="0" xfId="55" applyNumberFormat="1" applyFont="1" applyFill="1" applyBorder="1" applyAlignment="1" applyProtection="1">
      <alignment horizontal="right" vertical="center" wrapText="1"/>
      <protection locked="0"/>
    </xf>
    <xf numFmtId="0" fontId="8" fillId="0" borderId="0" xfId="55" applyFont="1" applyFill="1" applyBorder="1" applyAlignment="1">
      <alignment vertical="center"/>
      <protection/>
    </xf>
    <xf numFmtId="0" fontId="6" fillId="0" borderId="0" xfId="0" applyFont="1" applyFill="1" applyBorder="1" applyAlignment="1">
      <alignment/>
    </xf>
    <xf numFmtId="4" fontId="75" fillId="0" borderId="0" xfId="62" applyNumberFormat="1" applyFont="1" applyFill="1" applyBorder="1" applyAlignment="1">
      <alignment horizontal="right" vertical="center"/>
    </xf>
    <xf numFmtId="0" fontId="5" fillId="0" borderId="0" xfId="0" applyFont="1" applyAlignment="1">
      <alignment horizontal="justify" vertical="center" wrapText="1"/>
    </xf>
    <xf numFmtId="4" fontId="23" fillId="0" borderId="0" xfId="0" applyNumberFormat="1" applyFont="1" applyAlignment="1">
      <alignment vertical="center" wrapText="1"/>
    </xf>
    <xf numFmtId="4" fontId="6" fillId="0" borderId="0" xfId="0" applyNumberFormat="1" applyFont="1" applyAlignment="1">
      <alignment/>
    </xf>
    <xf numFmtId="4" fontId="8" fillId="0" borderId="11" xfId="0" applyNumberFormat="1" applyFont="1" applyBorder="1" applyAlignment="1">
      <alignment/>
    </xf>
    <xf numFmtId="4" fontId="22" fillId="0" borderId="0" xfId="0" applyNumberFormat="1" applyFont="1" applyAlignment="1">
      <alignment vertical="center" wrapText="1"/>
    </xf>
    <xf numFmtId="4" fontId="6" fillId="0" borderId="0" xfId="0" applyNumberFormat="1" applyFont="1" applyAlignment="1">
      <alignment vertical="center" wrapText="1"/>
    </xf>
    <xf numFmtId="4" fontId="5" fillId="0" borderId="0" xfId="0" applyNumberFormat="1" applyFont="1" applyAlignment="1">
      <alignment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2" fontId="8" fillId="0" borderId="0" xfId="0" applyNumberFormat="1" applyFont="1" applyAlignment="1">
      <alignment horizontal="left" vertical="center" wrapText="1"/>
    </xf>
    <xf numFmtId="49" fontId="5" fillId="0" borderId="0" xfId="0" applyNumberFormat="1" applyFont="1" applyBorder="1" applyAlignment="1">
      <alignment horizontal="center" vertical="top"/>
    </xf>
    <xf numFmtId="0" fontId="6" fillId="0" borderId="0" xfId="0" applyFont="1" applyBorder="1" applyAlignment="1">
      <alignment horizontal="center" wrapText="1"/>
    </xf>
    <xf numFmtId="0" fontId="17" fillId="0" borderId="0" xfId="0" applyFont="1" applyBorder="1" applyAlignment="1">
      <alignment horizontal="left" vertical="center" wrapText="1"/>
    </xf>
    <xf numFmtId="0" fontId="12" fillId="0" borderId="0" xfId="0" applyFont="1" applyAlignment="1">
      <alignment horizontal="justify" vertical="top" wrapText="1"/>
    </xf>
    <xf numFmtId="4" fontId="12" fillId="0" borderId="0" xfId="0" applyNumberFormat="1" applyFont="1" applyAlignment="1">
      <alignment horizontal="right" wrapText="1"/>
    </xf>
    <xf numFmtId="0" fontId="12" fillId="0" borderId="0" xfId="0" applyFont="1" applyAlignment="1">
      <alignment horizontal="right" wrapText="1"/>
    </xf>
    <xf numFmtId="4" fontId="13" fillId="0" borderId="0" xfId="0" applyNumberFormat="1" applyFont="1" applyAlignment="1">
      <alignment horizontal="right" wrapText="1"/>
    </xf>
    <xf numFmtId="4" fontId="12" fillId="0" borderId="0" xfId="0" applyNumberFormat="1" applyFont="1" applyAlignment="1">
      <alignment horizontal="right"/>
    </xf>
    <xf numFmtId="0" fontId="10" fillId="0" borderId="0" xfId="0" applyFont="1" applyAlignment="1">
      <alignment/>
    </xf>
    <xf numFmtId="0" fontId="5" fillId="0" borderId="0" xfId="0" applyFont="1" applyAlignment="1">
      <alignment vertical="top"/>
    </xf>
    <xf numFmtId="0" fontId="5" fillId="0" borderId="0" xfId="0" applyFont="1" applyAlignment="1">
      <alignment horizontal="justify" wrapText="1"/>
    </xf>
    <xf numFmtId="4" fontId="5" fillId="0" borderId="0" xfId="0" applyNumberFormat="1" applyFont="1" applyAlignment="1">
      <alignment horizontal="justify" wrapText="1"/>
    </xf>
    <xf numFmtId="0" fontId="6" fillId="0" borderId="0" xfId="0" applyFont="1" applyAlignment="1">
      <alignment horizontal="center" wrapText="1"/>
    </xf>
    <xf numFmtId="4" fontId="6" fillId="0" borderId="0" xfId="0" applyNumberFormat="1" applyFont="1" applyAlignment="1">
      <alignment horizontal="right" wrapText="1"/>
    </xf>
    <xf numFmtId="0" fontId="6" fillId="0" borderId="0" xfId="0" applyFont="1" applyAlignment="1">
      <alignment horizontal="right" wrapText="1"/>
    </xf>
    <xf numFmtId="0" fontId="11" fillId="0" borderId="0" xfId="0" applyFont="1" applyAlignment="1">
      <alignment horizontal="justify" vertical="top" wrapText="1"/>
    </xf>
    <xf numFmtId="4" fontId="9" fillId="0" borderId="0" xfId="0" applyNumberFormat="1" applyFont="1" applyAlignment="1">
      <alignment/>
    </xf>
    <xf numFmtId="4" fontId="12" fillId="0" borderId="0" xfId="0" applyNumberFormat="1" applyFont="1" applyAlignment="1">
      <alignment horizontal="center" wrapText="1"/>
    </xf>
    <xf numFmtId="0" fontId="12" fillId="0" borderId="0" xfId="0" applyFont="1" applyAlignment="1">
      <alignment/>
    </xf>
    <xf numFmtId="0" fontId="28" fillId="0" borderId="0" xfId="0" applyFont="1" applyAlignment="1">
      <alignment/>
    </xf>
    <xf numFmtId="0" fontId="12" fillId="0" borderId="0" xfId="0" applyFont="1" applyAlignment="1">
      <alignment horizontal="left"/>
    </xf>
    <xf numFmtId="0" fontId="13" fillId="0" borderId="0" xfId="0" applyFont="1" applyAlignment="1">
      <alignment horizontal="justify" vertical="top" wrapText="1"/>
    </xf>
    <xf numFmtId="4" fontId="7" fillId="0" borderId="0" xfId="0" applyNumberFormat="1" applyFont="1" applyAlignment="1">
      <alignment/>
    </xf>
    <xf numFmtId="0" fontId="8" fillId="0" borderId="0" xfId="0" applyFont="1" applyAlignment="1">
      <alignment/>
    </xf>
    <xf numFmtId="4" fontId="8" fillId="0" borderId="0" xfId="0" applyNumberFormat="1" applyFont="1" applyAlignment="1">
      <alignment horizontal="right" wrapText="1"/>
    </xf>
    <xf numFmtId="4" fontId="8" fillId="0" borderId="0" xfId="36" applyNumberFormat="1" applyFont="1" applyAlignment="1">
      <alignment horizontal="right" wrapText="1"/>
      <protection/>
    </xf>
    <xf numFmtId="4" fontId="8" fillId="0" borderId="11" xfId="36" applyNumberFormat="1" applyFont="1" applyBorder="1" applyAlignment="1">
      <alignment horizontal="right" wrapText="1"/>
      <protection/>
    </xf>
    <xf numFmtId="4" fontId="7" fillId="0" borderId="0" xfId="0" applyNumberFormat="1" applyFont="1" applyBorder="1" applyAlignment="1">
      <alignment horizontal="right" wrapText="1"/>
    </xf>
    <xf numFmtId="4" fontId="8" fillId="0" borderId="0" xfId="0" applyNumberFormat="1" applyFont="1" applyAlignment="1">
      <alignment/>
    </xf>
    <xf numFmtId="4" fontId="7" fillId="0" borderId="10" xfId="0" applyNumberFormat="1" applyFont="1" applyBorder="1" applyAlignment="1">
      <alignment/>
    </xf>
    <xf numFmtId="4" fontId="7" fillId="0" borderId="0" xfId="0" applyNumberFormat="1" applyFont="1" applyBorder="1" applyAlignment="1">
      <alignment/>
    </xf>
    <xf numFmtId="4" fontId="7" fillId="0" borderId="0" xfId="0" applyNumberFormat="1" applyFont="1" applyBorder="1" applyAlignment="1">
      <alignment horizontal="right"/>
    </xf>
    <xf numFmtId="4" fontId="77" fillId="0" borderId="0" xfId="0" applyNumberFormat="1" applyFont="1" applyAlignment="1">
      <alignment horizontal="right" wrapText="1"/>
    </xf>
    <xf numFmtId="4" fontId="7" fillId="0" borderId="0" xfId="0" applyNumberFormat="1" applyFont="1" applyBorder="1" applyAlignment="1">
      <alignment horizontal="right" vertical="center" wrapText="1"/>
    </xf>
    <xf numFmtId="0" fontId="6" fillId="0" borderId="0" xfId="0" applyFont="1" applyAlignment="1">
      <alignment horizontal="justify" wrapText="1"/>
    </xf>
    <xf numFmtId="0" fontId="6" fillId="0" borderId="0" xfId="55" applyFont="1" applyFill="1" applyBorder="1" applyAlignment="1">
      <alignment horizontal="center"/>
      <protection/>
    </xf>
    <xf numFmtId="3" fontId="6" fillId="0" borderId="0" xfId="55" applyNumberFormat="1" applyFont="1" applyFill="1" applyBorder="1" applyAlignment="1">
      <alignment horizontal="center"/>
      <protection/>
    </xf>
    <xf numFmtId="4" fontId="6" fillId="0" borderId="0" xfId="55" applyNumberFormat="1" applyFont="1" applyFill="1" applyBorder="1" applyAlignment="1">
      <alignment horizontal="right" wrapText="1"/>
      <protection/>
    </xf>
    <xf numFmtId="4" fontId="6" fillId="0" borderId="0" xfId="57" applyNumberFormat="1" applyFont="1" applyFill="1" applyBorder="1" applyAlignment="1">
      <alignment horizontal="right"/>
      <protection/>
    </xf>
    <xf numFmtId="0" fontId="6" fillId="0" borderId="0" xfId="55" applyFont="1" applyFill="1" applyBorder="1" applyAlignment="1">
      <alignment horizontal="center"/>
      <protection/>
    </xf>
    <xf numFmtId="3" fontId="6" fillId="0" borderId="0" xfId="55" applyNumberFormat="1" applyFont="1" applyFill="1" applyBorder="1" applyAlignment="1">
      <alignment horizontal="center"/>
      <protection/>
    </xf>
    <xf numFmtId="4" fontId="6" fillId="0" borderId="0" xfId="55" applyNumberFormat="1" applyFont="1" applyFill="1" applyBorder="1" applyAlignment="1">
      <alignment horizontal="right" wrapText="1"/>
      <protection/>
    </xf>
    <xf numFmtId="4" fontId="6" fillId="0" borderId="0" xfId="57" applyNumberFormat="1" applyFont="1" applyFill="1" applyBorder="1" applyAlignment="1">
      <alignment horizontal="right"/>
      <protection/>
    </xf>
    <xf numFmtId="0" fontId="30" fillId="0" borderId="0" xfId="0" applyFont="1" applyAlignment="1">
      <alignment horizontal="justify" vertical="top" wrapText="1"/>
    </xf>
    <xf numFmtId="0" fontId="6" fillId="0" borderId="0" xfId="0" applyFont="1" applyAlignment="1">
      <alignment horizontal="justify" vertical="top" wrapText="1"/>
    </xf>
    <xf numFmtId="0" fontId="31" fillId="0" borderId="0" xfId="0" applyFont="1" applyAlignment="1">
      <alignment horizontal="justify" vertical="top" wrapText="1"/>
    </xf>
    <xf numFmtId="49" fontId="76" fillId="0" borderId="0" xfId="62" applyNumberFormat="1" applyFont="1" applyFill="1" applyBorder="1" applyAlignment="1">
      <alignment horizontal="center" vertical="top"/>
    </xf>
    <xf numFmtId="0" fontId="76" fillId="0" borderId="0" xfId="62" applyFont="1" applyFill="1" applyBorder="1" applyAlignment="1">
      <alignment vertical="center" wrapText="1"/>
    </xf>
    <xf numFmtId="0" fontId="76" fillId="0" borderId="0" xfId="62" applyFont="1" applyFill="1" applyBorder="1" applyAlignment="1">
      <alignment/>
    </xf>
    <xf numFmtId="0" fontId="6" fillId="0" borderId="0" xfId="55" applyFont="1" applyFill="1" applyBorder="1" applyAlignment="1">
      <alignment horizontal="center" vertical="top" wrapText="1"/>
      <protection/>
    </xf>
    <xf numFmtId="49" fontId="6" fillId="0" borderId="0" xfId="55" applyNumberFormat="1" applyFont="1" applyFill="1" applyBorder="1" applyAlignment="1">
      <alignment horizontal="justify" vertical="top" wrapText="1"/>
      <protection/>
    </xf>
    <xf numFmtId="0" fontId="6" fillId="0" borderId="0" xfId="55" applyFont="1" applyFill="1" applyBorder="1" applyAlignment="1">
      <alignment horizontal="left" vertical="center"/>
      <protection/>
    </xf>
    <xf numFmtId="0" fontId="6" fillId="0" borderId="0" xfId="55" applyFont="1" applyFill="1" applyBorder="1" applyAlignment="1">
      <alignment horizontal="center" vertical="top"/>
      <protection/>
    </xf>
    <xf numFmtId="49" fontId="6" fillId="0" borderId="0" xfId="55" applyNumberFormat="1" applyFont="1" applyFill="1" applyBorder="1" applyAlignment="1">
      <alignment wrapText="1"/>
      <protection/>
    </xf>
    <xf numFmtId="49" fontId="6" fillId="0" borderId="0" xfId="55" applyNumberFormat="1" applyFont="1" applyFill="1" applyBorder="1" applyAlignment="1">
      <alignment vertical="center" wrapText="1"/>
      <protection/>
    </xf>
    <xf numFmtId="0" fontId="6" fillId="0" borderId="0" xfId="55" applyFont="1" applyFill="1" applyBorder="1" applyAlignment="1">
      <alignment vertical="center" wrapText="1"/>
      <protection/>
    </xf>
    <xf numFmtId="0" fontId="6" fillId="0" borderId="0" xfId="55" applyFont="1" applyFill="1" applyBorder="1" applyAlignment="1">
      <alignment wrapText="1"/>
      <protection/>
    </xf>
    <xf numFmtId="0" fontId="6" fillId="0" borderId="0" xfId="55" applyFont="1" applyFill="1" applyBorder="1" applyAlignment="1" quotePrefix="1">
      <alignment horizontal="center" vertical="top"/>
      <protection/>
    </xf>
    <xf numFmtId="0" fontId="6" fillId="0" borderId="0" xfId="55" applyFont="1" applyFill="1" applyBorder="1" applyAlignment="1">
      <alignment horizontal="left"/>
      <protection/>
    </xf>
    <xf numFmtId="3" fontId="6" fillId="0" borderId="0" xfId="55" applyNumberFormat="1" applyFont="1" applyFill="1" applyBorder="1" applyAlignment="1">
      <alignment horizontal="left"/>
      <protection/>
    </xf>
    <xf numFmtId="0" fontId="6" fillId="0" borderId="12" xfId="55" applyFont="1" applyFill="1" applyBorder="1" applyAlignment="1" quotePrefix="1">
      <alignment horizontal="center"/>
      <protection/>
    </xf>
    <xf numFmtId="0" fontId="8" fillId="0" borderId="12" xfId="0" applyFont="1" applyFill="1" applyBorder="1" applyAlignment="1">
      <alignment horizontal="right" wrapText="1"/>
    </xf>
    <xf numFmtId="0" fontId="6" fillId="0" borderId="0" xfId="55" applyFont="1" applyFill="1" applyBorder="1" applyAlignment="1">
      <alignment horizontal="center" vertical="top"/>
      <protection/>
    </xf>
    <xf numFmtId="0" fontId="6" fillId="0" borderId="0" xfId="0" applyFont="1" applyFill="1" applyBorder="1" applyAlignment="1">
      <alignment horizontal="left" vertical="top" wrapText="1"/>
    </xf>
    <xf numFmtId="0" fontId="8" fillId="0" borderId="0" xfId="55" applyFont="1" applyFill="1" applyBorder="1" applyAlignment="1">
      <alignment vertical="center" wrapText="1"/>
      <protection/>
    </xf>
    <xf numFmtId="0" fontId="6" fillId="0" borderId="0" xfId="55" applyFont="1" applyFill="1" applyBorder="1" applyAlignment="1">
      <alignment vertical="center"/>
      <protection/>
    </xf>
    <xf numFmtId="4" fontId="6" fillId="0" borderId="0" xfId="55" applyNumberFormat="1" applyFont="1" applyFill="1" applyBorder="1" applyAlignment="1">
      <alignment vertical="center"/>
      <protection/>
    </xf>
    <xf numFmtId="0" fontId="8" fillId="0" borderId="11" xfId="0" applyFont="1" applyFill="1" applyBorder="1" applyAlignment="1">
      <alignment horizontal="justify" wrapText="1"/>
    </xf>
    <xf numFmtId="0" fontId="6" fillId="0" borderId="0" xfId="0" applyFont="1" applyFill="1" applyBorder="1" applyAlignment="1">
      <alignment vertical="top"/>
    </xf>
    <xf numFmtId="0" fontId="7" fillId="0" borderId="0" xfId="0" applyFont="1" applyAlignment="1">
      <alignment vertical="top"/>
    </xf>
    <xf numFmtId="0" fontId="33" fillId="0" borderId="0" xfId="0" applyFont="1" applyAlignment="1">
      <alignment/>
    </xf>
    <xf numFmtId="0" fontId="17" fillId="0" borderId="0" xfId="0" applyFont="1" applyAlignment="1">
      <alignment horizontal="center"/>
    </xf>
    <xf numFmtId="0" fontId="17" fillId="0" borderId="0" xfId="0" applyFont="1" applyAlignment="1">
      <alignment horizontal="justify"/>
    </xf>
    <xf numFmtId="0" fontId="6" fillId="0" borderId="0" xfId="55" applyFont="1" applyFill="1" applyBorder="1" applyAlignment="1">
      <alignment horizontal="center"/>
      <protection/>
    </xf>
    <xf numFmtId="3" fontId="6" fillId="0" borderId="0" xfId="55" applyNumberFormat="1" applyFont="1" applyFill="1" applyBorder="1" applyAlignment="1">
      <alignment horizontal="center"/>
      <protection/>
    </xf>
    <xf numFmtId="4" fontId="6" fillId="0" borderId="0" xfId="55" applyNumberFormat="1" applyFont="1" applyFill="1" applyBorder="1" applyAlignment="1">
      <alignment horizontal="right" wrapText="1"/>
      <protection/>
    </xf>
    <xf numFmtId="4" fontId="6" fillId="0" borderId="0" xfId="57" applyNumberFormat="1" applyFont="1" applyFill="1" applyBorder="1" applyAlignment="1">
      <alignment horizontal="right"/>
      <protection/>
    </xf>
    <xf numFmtId="0" fontId="6" fillId="0" borderId="0" xfId="55" applyFont="1" applyFill="1" applyBorder="1" applyAlignment="1">
      <alignment horizontal="center" vertical="top"/>
      <protection/>
    </xf>
    <xf numFmtId="49" fontId="17" fillId="0" borderId="0" xfId="0" applyNumberFormat="1" applyFont="1" applyAlignment="1">
      <alignment horizontal="center"/>
    </xf>
    <xf numFmtId="0" fontId="17" fillId="0" borderId="0" xfId="0" applyFont="1" applyAlignment="1">
      <alignment horizontal="justify" wrapText="1"/>
    </xf>
    <xf numFmtId="0" fontId="17" fillId="0" borderId="10" xfId="0" applyFont="1" applyBorder="1" applyAlignment="1">
      <alignment horizontal="justify" wrapText="1"/>
    </xf>
    <xf numFmtId="0" fontId="3" fillId="0" borderId="10" xfId="0" applyFont="1" applyBorder="1" applyAlignment="1">
      <alignment horizontal="justify"/>
    </xf>
    <xf numFmtId="0" fontId="17" fillId="0" borderId="10" xfId="0" applyFont="1" applyBorder="1" applyAlignment="1">
      <alignment horizontal="center"/>
    </xf>
    <xf numFmtId="4" fontId="3" fillId="0" borderId="10" xfId="0" applyNumberFormat="1" applyFont="1" applyBorder="1" applyAlignment="1">
      <alignment/>
    </xf>
    <xf numFmtId="0" fontId="3" fillId="0" borderId="10" xfId="0" applyFont="1" applyBorder="1" applyAlignment="1">
      <alignment horizontal="center"/>
    </xf>
    <xf numFmtId="4" fontId="17" fillId="0" borderId="10" xfId="0" applyNumberFormat="1" applyFont="1" applyBorder="1" applyAlignment="1">
      <alignment/>
    </xf>
    <xf numFmtId="4" fontId="34" fillId="0" borderId="10" xfId="0" applyNumberFormat="1" applyFont="1" applyBorder="1" applyAlignment="1">
      <alignment horizontal="right"/>
    </xf>
    <xf numFmtId="0" fontId="20" fillId="0" borderId="0" xfId="0" applyFont="1" applyAlignment="1">
      <alignment horizontal="justify" vertical="top" wrapText="1"/>
    </xf>
    <xf numFmtId="49" fontId="20" fillId="0" borderId="0" xfId="0" applyNumberFormat="1" applyFont="1" applyAlignment="1">
      <alignment horizontal="center"/>
    </xf>
    <xf numFmtId="0" fontId="20" fillId="0" borderId="0" xfId="0" applyFont="1" applyAlignment="1">
      <alignment horizontal="center" vertical="top"/>
    </xf>
    <xf numFmtId="4" fontId="7" fillId="0" borderId="0" xfId="0" applyNumberFormat="1" applyFont="1" applyAlignment="1">
      <alignment horizontal="center"/>
    </xf>
    <xf numFmtId="0" fontId="17" fillId="0" borderId="0" xfId="0" applyFont="1" applyAlignment="1">
      <alignment vertical="top"/>
    </xf>
    <xf numFmtId="1" fontId="5" fillId="0" borderId="0" xfId="0" applyNumberFormat="1" applyFont="1" applyAlignment="1">
      <alignment horizontal="justify" vertical="center" wrapText="1"/>
    </xf>
    <xf numFmtId="0" fontId="17"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6" fillId="0" borderId="0" xfId="0" applyFont="1" applyFill="1" applyAlignment="1">
      <alignment horizontal="left"/>
    </xf>
    <xf numFmtId="0" fontId="6" fillId="0" borderId="0" xfId="0" applyFont="1" applyFill="1" applyAlignment="1">
      <alignment horizontal="center"/>
    </xf>
    <xf numFmtId="2" fontId="30" fillId="0" borderId="0" xfId="0" applyNumberFormat="1" applyFont="1" applyAlignment="1">
      <alignment horizontal="justify" vertical="top" wrapText="1"/>
    </xf>
    <xf numFmtId="0" fontId="30" fillId="0" borderId="0" xfId="0" applyFont="1" applyAlignment="1">
      <alignment horizontal="justify" vertical="top" wrapText="1"/>
    </xf>
    <xf numFmtId="0" fontId="78" fillId="0" borderId="0" xfId="0" applyFont="1" applyAlignment="1">
      <alignment/>
    </xf>
    <xf numFmtId="49" fontId="7" fillId="0" borderId="11" xfId="0" applyNumberFormat="1" applyFont="1" applyBorder="1" applyAlignment="1">
      <alignment horizontal="center"/>
    </xf>
    <xf numFmtId="0" fontId="7" fillId="0" borderId="11" xfId="0" applyFont="1" applyBorder="1" applyAlignment="1">
      <alignment horizontal="justify" wrapText="1"/>
    </xf>
    <xf numFmtId="0" fontId="18" fillId="0" borderId="11" xfId="0" applyFont="1" applyBorder="1" applyAlignment="1">
      <alignment/>
    </xf>
    <xf numFmtId="4" fontId="5" fillId="0" borderId="11" xfId="0" applyNumberFormat="1" applyFont="1" applyBorder="1" applyAlignment="1">
      <alignment/>
    </xf>
    <xf numFmtId="0" fontId="5" fillId="0" borderId="11" xfId="0" applyFont="1" applyBorder="1" applyAlignment="1">
      <alignment horizontal="center"/>
    </xf>
    <xf numFmtId="49" fontId="7" fillId="0" borderId="11" xfId="0" applyNumberFormat="1" applyFont="1" applyBorder="1" applyAlignment="1">
      <alignment horizontal="center" vertical="top"/>
    </xf>
    <xf numFmtId="0" fontId="19" fillId="0" borderId="11" xfId="0" applyFont="1" applyBorder="1" applyAlignment="1">
      <alignment horizontal="left" wrapText="1"/>
    </xf>
    <xf numFmtId="1" fontId="19" fillId="0" borderId="11" xfId="0" applyNumberFormat="1" applyFont="1" applyBorder="1" applyAlignment="1">
      <alignment horizontal="left" wrapText="1"/>
    </xf>
    <xf numFmtId="4" fontId="7" fillId="0" borderId="11" xfId="0" applyNumberFormat="1" applyFont="1" applyBorder="1" applyAlignment="1">
      <alignment horizontal="left" wrapText="1"/>
    </xf>
    <xf numFmtId="0" fontId="5" fillId="0" borderId="11" xfId="0" applyFont="1" applyBorder="1" applyAlignment="1">
      <alignment horizontal="center" wrapText="1"/>
    </xf>
    <xf numFmtId="4" fontId="7" fillId="0" borderId="11" xfId="0" applyNumberFormat="1" applyFont="1" applyBorder="1" applyAlignment="1">
      <alignment horizontal="right" wrapText="1"/>
    </xf>
    <xf numFmtId="0" fontId="7" fillId="0" borderId="11" xfId="0" applyFont="1" applyBorder="1" applyAlignment="1">
      <alignment horizontal="left" wrapText="1"/>
    </xf>
    <xf numFmtId="0" fontId="19" fillId="0" borderId="11" xfId="0" applyFont="1" applyBorder="1" applyAlignment="1">
      <alignment horizontal="justify"/>
    </xf>
    <xf numFmtId="1" fontId="19" fillId="0" borderId="11" xfId="0" applyNumberFormat="1" applyFont="1" applyBorder="1" applyAlignment="1">
      <alignment horizontal="justify"/>
    </xf>
    <xf numFmtId="4" fontId="7" fillId="0" borderId="11" xfId="0" applyNumberFormat="1" applyFont="1" applyBorder="1" applyAlignment="1">
      <alignment wrapText="1"/>
    </xf>
    <xf numFmtId="0" fontId="6" fillId="0" borderId="0" xfId="0" applyFont="1" applyAlignment="1">
      <alignment/>
    </xf>
    <xf numFmtId="0" fontId="6" fillId="0" borderId="0" xfId="0" applyFont="1" applyAlignment="1">
      <alignment horizontal="center"/>
    </xf>
    <xf numFmtId="0" fontId="6" fillId="0" borderId="0" xfId="0" applyFont="1" applyAlignment="1">
      <alignment horizontal="left"/>
    </xf>
    <xf numFmtId="0" fontId="27" fillId="0" borderId="0" xfId="0" applyFont="1" applyAlignment="1">
      <alignment/>
    </xf>
    <xf numFmtId="0" fontId="7" fillId="0" borderId="0" xfId="0" applyFont="1" applyAlignment="1">
      <alignment horizontal="center" wrapText="1"/>
    </xf>
    <xf numFmtId="0" fontId="27" fillId="0" borderId="0" xfId="0" applyFont="1" applyAlignment="1">
      <alignment wrapText="1"/>
    </xf>
    <xf numFmtId="0" fontId="6" fillId="0" borderId="0" xfId="0" applyFont="1" applyAlignment="1">
      <alignment wrapText="1"/>
    </xf>
    <xf numFmtId="0" fontId="7" fillId="0" borderId="0" xfId="0" applyFont="1" applyAlignment="1">
      <alignment horizontal="center" vertical="top" wrapText="1"/>
    </xf>
    <xf numFmtId="0" fontId="7" fillId="0" borderId="0" xfId="0" applyFont="1" applyAlignment="1">
      <alignment horizontal="center" vertical="center" wrapText="1"/>
    </xf>
    <xf numFmtId="0" fontId="30" fillId="0" borderId="0" xfId="0" applyFont="1" applyAlignment="1">
      <alignment horizontal="left" vertical="top" wrapText="1"/>
    </xf>
    <xf numFmtId="0" fontId="30" fillId="0" borderId="0" xfId="0" applyFont="1" applyAlignment="1">
      <alignment horizontal="center" vertical="top" wrapText="1"/>
    </xf>
    <xf numFmtId="0" fontId="5" fillId="0" borderId="0" xfId="0" applyFont="1" applyAlignment="1">
      <alignment horizontal="center" wrapText="1"/>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left" vertical="top" wrapText="1"/>
    </xf>
    <xf numFmtId="0" fontId="8" fillId="0" borderId="0" xfId="0" applyFont="1" applyAlignment="1">
      <alignment horizontal="center" vertical="top" wrapText="1"/>
    </xf>
    <xf numFmtId="0" fontId="8" fillId="0" borderId="0" xfId="0" applyFont="1" applyAlignment="1">
      <alignment horizontal="left" vertical="top" wrapText="1"/>
    </xf>
    <xf numFmtId="0" fontId="31" fillId="0" borderId="0" xfId="0" applyFont="1" applyAlignment="1">
      <alignment horizontal="center" vertical="top" wrapText="1"/>
    </xf>
    <xf numFmtId="0" fontId="6" fillId="0" borderId="0" xfId="0" applyFont="1" applyAlignment="1">
      <alignment horizontal="center" wrapText="1"/>
    </xf>
    <xf numFmtId="0" fontId="6" fillId="0" borderId="0" xfId="0" applyFont="1" applyAlignment="1">
      <alignment horizontal="left" wrapText="1"/>
    </xf>
    <xf numFmtId="0" fontId="5" fillId="0" borderId="0" xfId="0" applyFont="1" applyAlignment="1">
      <alignment horizontal="justify" vertical="top" wrapText="1"/>
    </xf>
    <xf numFmtId="0" fontId="30" fillId="0" borderId="0" xfId="0" applyFont="1" applyAlignment="1">
      <alignment horizontal="justify"/>
    </xf>
    <xf numFmtId="0" fontId="7" fillId="0" borderId="0" xfId="0" applyFont="1" applyAlignment="1">
      <alignment horizontal="justify" vertical="top" wrapText="1"/>
    </xf>
    <xf numFmtId="0" fontId="7" fillId="0" borderId="0" xfId="0" applyFont="1" applyAlignment="1">
      <alignment horizontal="justify" vertical="center" wrapText="1"/>
    </xf>
    <xf numFmtId="0" fontId="30" fillId="0" borderId="0" xfId="0" applyFont="1" applyAlignment="1">
      <alignment horizontal="justify" vertical="top" wrapText="1"/>
    </xf>
    <xf numFmtId="0" fontId="8" fillId="0" borderId="0" xfId="0" applyFont="1" applyAlignment="1">
      <alignment horizontal="justify" vertical="top" wrapText="1"/>
    </xf>
    <xf numFmtId="0" fontId="31" fillId="0" borderId="0" xfId="0" applyFont="1" applyAlignment="1">
      <alignment horizontal="justify" vertical="top" wrapText="1"/>
    </xf>
    <xf numFmtId="0" fontId="6" fillId="0" borderId="0" xfId="0" applyFont="1" applyAlignment="1">
      <alignment horizontal="justify" wrapText="1"/>
    </xf>
    <xf numFmtId="0" fontId="7" fillId="33" borderId="13" xfId="59" applyFont="1" applyFill="1" applyBorder="1" applyAlignment="1">
      <alignment vertical="center" wrapText="1"/>
      <protection/>
    </xf>
    <xf numFmtId="0" fontId="8" fillId="33" borderId="13" xfId="55" applyFont="1" applyFill="1" applyBorder="1" applyAlignment="1">
      <alignment horizontal="justify" vertical="center"/>
      <protection/>
    </xf>
    <xf numFmtId="0" fontId="7" fillId="0" borderId="0" xfId="59" applyFont="1">
      <alignment/>
      <protection/>
    </xf>
    <xf numFmtId="49" fontId="6" fillId="0" borderId="11" xfId="59" applyNumberFormat="1" applyFont="1" applyBorder="1" applyAlignment="1">
      <alignment vertical="center"/>
      <protection/>
    </xf>
    <xf numFmtId="0" fontId="6" fillId="0" borderId="0" xfId="59" applyFont="1">
      <alignment/>
      <protection/>
    </xf>
    <xf numFmtId="49" fontId="6" fillId="0" borderId="14" xfId="59" applyNumberFormat="1" applyFont="1" applyBorder="1" applyAlignment="1">
      <alignment horizontal="center" vertical="center"/>
      <protection/>
    </xf>
    <xf numFmtId="0" fontId="6" fillId="0" borderId="14" xfId="59" applyFont="1" applyBorder="1" applyAlignment="1">
      <alignment vertical="center" wrapText="1"/>
      <protection/>
    </xf>
    <xf numFmtId="49" fontId="6" fillId="0" borderId="15" xfId="59" applyNumberFormat="1" applyFont="1" applyBorder="1" applyAlignment="1">
      <alignment horizontal="center" vertical="center" wrapText="1"/>
      <protection/>
    </xf>
    <xf numFmtId="0" fontId="6" fillId="0" borderId="15" xfId="59" applyFont="1" applyBorder="1" applyAlignment="1">
      <alignment vertical="center" wrapText="1"/>
      <protection/>
    </xf>
    <xf numFmtId="49" fontId="6" fillId="0" borderId="16" xfId="59" applyNumberFormat="1" applyFont="1" applyBorder="1" applyAlignment="1" quotePrefix="1">
      <alignment horizontal="center" vertical="top" wrapText="1"/>
      <protection/>
    </xf>
    <xf numFmtId="0" fontId="6" fillId="0" borderId="16" xfId="59" applyFont="1" applyBorder="1" applyAlignment="1" quotePrefix="1">
      <alignment vertical="center" wrapText="1"/>
      <protection/>
    </xf>
    <xf numFmtId="49" fontId="6" fillId="0" borderId="17" xfId="59" applyNumberFormat="1" applyFont="1" applyBorder="1" applyAlignment="1" quotePrefix="1">
      <alignment horizontal="center" vertical="top" wrapText="1"/>
      <protection/>
    </xf>
    <xf numFmtId="0" fontId="6" fillId="0" borderId="17" xfId="59" applyFont="1" applyBorder="1" applyAlignment="1" quotePrefix="1">
      <alignment vertical="center" wrapText="1"/>
      <protection/>
    </xf>
    <xf numFmtId="49" fontId="6" fillId="0" borderId="14" xfId="59" applyNumberFormat="1" applyFont="1" applyBorder="1" applyAlignment="1">
      <alignment horizontal="center" vertical="center" wrapText="1"/>
      <protection/>
    </xf>
    <xf numFmtId="49" fontId="6" fillId="0" borderId="12" xfId="59" applyNumberFormat="1" applyFont="1" applyBorder="1" applyAlignment="1">
      <alignment horizontal="center" vertical="center"/>
      <protection/>
    </xf>
    <xf numFmtId="0" fontId="6" fillId="0" borderId="12" xfId="59" applyFont="1" applyBorder="1" applyAlignment="1">
      <alignment vertical="center" wrapText="1"/>
      <protection/>
    </xf>
    <xf numFmtId="49" fontId="6" fillId="0" borderId="0" xfId="59" applyNumberFormat="1" applyFont="1" applyBorder="1" applyAlignment="1">
      <alignment vertical="center"/>
      <protection/>
    </xf>
    <xf numFmtId="49" fontId="76" fillId="0" borderId="0" xfId="62" applyNumberFormat="1" applyFont="1" applyBorder="1" applyAlignment="1">
      <alignment horizontal="center" vertical="center"/>
    </xf>
    <xf numFmtId="0" fontId="76" fillId="0" borderId="0" xfId="62" applyFont="1" applyBorder="1" applyAlignment="1">
      <alignment vertical="center" wrapText="1"/>
    </xf>
    <xf numFmtId="0" fontId="76" fillId="0" borderId="0" xfId="62" applyFont="1" applyAlignment="1">
      <alignment/>
    </xf>
    <xf numFmtId="0" fontId="6" fillId="0" borderId="0" xfId="55" applyFont="1" applyFill="1" applyBorder="1" applyAlignment="1" quotePrefix="1">
      <alignment horizontal="center"/>
      <protection/>
    </xf>
    <xf numFmtId="0" fontId="8" fillId="0" borderId="0" xfId="0" applyFont="1" applyFill="1" applyBorder="1" applyAlignment="1">
      <alignment horizontal="right" wrapText="1"/>
    </xf>
    <xf numFmtId="0" fontId="5" fillId="0" borderId="11" xfId="0" applyFont="1" applyBorder="1" applyAlignment="1">
      <alignment/>
    </xf>
    <xf numFmtId="0" fontId="7" fillId="0" borderId="10" xfId="0" applyFont="1" applyBorder="1" applyAlignment="1">
      <alignment horizontal="center" vertical="center" wrapText="1"/>
    </xf>
    <xf numFmtId="0" fontId="6" fillId="0" borderId="0" xfId="55" applyFont="1" applyFill="1" applyBorder="1" applyAlignment="1">
      <alignment horizontal="center" vertical="top"/>
      <protection/>
    </xf>
    <xf numFmtId="0" fontId="6" fillId="0" borderId="0" xfId="55" applyFont="1" applyFill="1" applyBorder="1" applyAlignment="1">
      <alignment horizontal="center"/>
      <protection/>
    </xf>
    <xf numFmtId="3" fontId="6" fillId="0" borderId="0" xfId="55" applyNumberFormat="1" applyFont="1" applyFill="1" applyBorder="1" applyAlignment="1">
      <alignment horizontal="center"/>
      <protection/>
    </xf>
    <xf numFmtId="4" fontId="6" fillId="0" borderId="0" xfId="55" applyNumberFormat="1" applyFont="1" applyFill="1" applyBorder="1" applyAlignment="1">
      <alignment horizontal="right" wrapText="1"/>
      <protection/>
    </xf>
    <xf numFmtId="4" fontId="6" fillId="0" borderId="0" xfId="57" applyNumberFormat="1" applyFont="1" applyFill="1" applyBorder="1" applyAlignment="1">
      <alignment horizontal="right"/>
      <protection/>
    </xf>
    <xf numFmtId="4" fontId="7" fillId="0" borderId="10" xfId="0" applyNumberFormat="1" applyFont="1" applyBorder="1" applyAlignment="1">
      <alignment horizontal="center" vertical="center" wrapText="1"/>
    </xf>
    <xf numFmtId="4" fontId="13" fillId="0" borderId="11" xfId="55" applyNumberFormat="1" applyFont="1" applyFill="1" applyBorder="1" applyAlignment="1">
      <alignment/>
      <protection/>
    </xf>
    <xf numFmtId="3" fontId="8" fillId="0" borderId="11" xfId="55" applyNumberFormat="1" applyFont="1" applyFill="1" applyBorder="1" applyAlignment="1">
      <alignment wrapText="1"/>
      <protection/>
    </xf>
    <xf numFmtId="0" fontId="6" fillId="0" borderId="0" xfId="55" applyFont="1" applyFill="1" applyBorder="1" applyAlignment="1" quotePrefix="1">
      <alignment vertical="center" wrapText="1"/>
      <protection/>
    </xf>
    <xf numFmtId="0" fontId="31" fillId="0" borderId="0" xfId="0" applyFont="1" applyAlignment="1">
      <alignment horizontal="left" vertical="top" wrapText="1"/>
    </xf>
    <xf numFmtId="0" fontId="7" fillId="0" borderId="0" xfId="0" applyFont="1" applyAlignment="1">
      <alignment horizontal="left" vertical="top" wrapText="1"/>
    </xf>
    <xf numFmtId="4" fontId="7" fillId="0" borderId="0" xfId="0" applyNumberFormat="1" applyFont="1" applyAlignment="1" applyProtection="1">
      <alignment horizontal="right" wrapText="1"/>
      <protection locked="0"/>
    </xf>
    <xf numFmtId="4" fontId="7" fillId="0" borderId="0" xfId="0" applyNumberFormat="1" applyFont="1" applyAlignment="1" applyProtection="1">
      <alignment/>
      <protection locked="0"/>
    </xf>
    <xf numFmtId="4" fontId="8" fillId="0" borderId="0" xfId="0" applyNumberFormat="1" applyFont="1" applyAlignment="1" applyProtection="1">
      <alignment horizontal="right" wrapText="1"/>
      <protection locked="0"/>
    </xf>
    <xf numFmtId="4" fontId="7" fillId="0" borderId="0" xfId="0" applyNumberFormat="1" applyFont="1" applyAlignment="1" applyProtection="1">
      <alignment horizontal="right" wrapText="1"/>
      <protection locked="0"/>
    </xf>
    <xf numFmtId="4" fontId="7" fillId="0" borderId="0" xfId="0" applyNumberFormat="1" applyFont="1" applyBorder="1" applyAlignment="1" applyProtection="1">
      <alignment horizontal="right" wrapText="1"/>
      <protection locked="0"/>
    </xf>
    <xf numFmtId="4" fontId="7" fillId="0" borderId="0" xfId="0" applyNumberFormat="1" applyFont="1" applyBorder="1" applyAlignment="1" applyProtection="1">
      <alignment horizontal="right"/>
      <protection locked="0"/>
    </xf>
    <xf numFmtId="4" fontId="7" fillId="0" borderId="0" xfId="0" applyNumberFormat="1" applyFont="1" applyBorder="1" applyAlignment="1" applyProtection="1">
      <alignment/>
      <protection locked="0"/>
    </xf>
    <xf numFmtId="4" fontId="77" fillId="0" borderId="0" xfId="0" applyNumberFormat="1" applyFont="1" applyAlignment="1" applyProtection="1">
      <alignment horizontal="right" wrapText="1"/>
      <protection locked="0"/>
    </xf>
    <xf numFmtId="0" fontId="6" fillId="0" borderId="0" xfId="0" applyFont="1" applyFill="1" applyBorder="1" applyAlignment="1" quotePrefix="1">
      <alignment horizontal="justify" vertical="top" wrapText="1"/>
    </xf>
    <xf numFmtId="0" fontId="8" fillId="0" borderId="0" xfId="0" applyFont="1" applyAlignment="1">
      <alignment horizontal="justify" wrapText="1"/>
    </xf>
    <xf numFmtId="0" fontId="8" fillId="0" borderId="0" xfId="0" applyFont="1" applyAlignment="1">
      <alignment horizontal="center" wrapText="1"/>
    </xf>
    <xf numFmtId="0" fontId="8" fillId="0" borderId="0" xfId="0" applyFont="1" applyAlignment="1">
      <alignment horizontal="left" wrapText="1"/>
    </xf>
    <xf numFmtId="0" fontId="54" fillId="0" borderId="0" xfId="0" applyFont="1" applyAlignment="1">
      <alignment horizontal="justify" vertical="top" wrapText="1"/>
    </xf>
    <xf numFmtId="4" fontId="7" fillId="0" borderId="0" xfId="0" applyNumberFormat="1" applyFont="1" applyAlignment="1" applyProtection="1">
      <alignment/>
      <protection locked="0"/>
    </xf>
    <xf numFmtId="4" fontId="7" fillId="0" borderId="0" xfId="0" applyNumberFormat="1" applyFont="1" applyAlignment="1" applyProtection="1">
      <alignment/>
      <protection locked="0"/>
    </xf>
    <xf numFmtId="4" fontId="6" fillId="0" borderId="0" xfId="0" applyNumberFormat="1" applyFont="1" applyAlignment="1" applyProtection="1">
      <alignment horizontal="right" wrapText="1"/>
      <protection locked="0"/>
    </xf>
    <xf numFmtId="4" fontId="6" fillId="0" borderId="0" xfId="55" applyNumberFormat="1" applyFont="1" applyFill="1" applyBorder="1" applyAlignment="1" applyProtection="1">
      <alignment horizontal="right" wrapText="1"/>
      <protection locked="0"/>
    </xf>
    <xf numFmtId="4" fontId="6" fillId="0" borderId="12" xfId="55" applyNumberFormat="1" applyFont="1" applyFill="1" applyBorder="1" applyAlignment="1" applyProtection="1">
      <alignment horizontal="right" wrapText="1"/>
      <protection locked="0"/>
    </xf>
    <xf numFmtId="4" fontId="7" fillId="0" borderId="0" xfId="0" applyNumberFormat="1" applyFont="1" applyBorder="1" applyAlignment="1" applyProtection="1">
      <alignment horizontal="right" wrapText="1"/>
      <protection locked="0"/>
    </xf>
    <xf numFmtId="0" fontId="7" fillId="0" borderId="0" xfId="0" applyFont="1" applyAlignment="1">
      <alignment vertical="top" wrapText="1"/>
    </xf>
    <xf numFmtId="0" fontId="7" fillId="0" borderId="0" xfId="0" applyFont="1" applyAlignment="1">
      <alignment horizontal="left" vertical="top" wrapText="1"/>
    </xf>
    <xf numFmtId="0" fontId="31" fillId="0" borderId="0" xfId="0" applyFont="1" applyAlignment="1">
      <alignment horizontal="left" vertical="top" wrapText="1"/>
    </xf>
    <xf numFmtId="2" fontId="17" fillId="0" borderId="0" xfId="0" applyNumberFormat="1" applyFont="1" applyAlignment="1">
      <alignment horizontal="left" vertical="center" wrapText="1"/>
    </xf>
    <xf numFmtId="0" fontId="6" fillId="0" borderId="0" xfId="55" applyFont="1" applyFill="1" applyBorder="1" applyAlignment="1">
      <alignment horizontal="center" vertical="top"/>
      <protection/>
    </xf>
    <xf numFmtId="0" fontId="6" fillId="0" borderId="0" xfId="55" applyFont="1" applyFill="1" applyBorder="1" applyAlignment="1">
      <alignment horizontal="center"/>
      <protection/>
    </xf>
    <xf numFmtId="3" fontId="6" fillId="0" borderId="0" xfId="55" applyNumberFormat="1" applyFont="1" applyFill="1" applyBorder="1" applyAlignment="1">
      <alignment horizontal="center"/>
      <protection/>
    </xf>
    <xf numFmtId="4" fontId="6" fillId="0" borderId="0" xfId="55" applyNumberFormat="1" applyFont="1" applyFill="1" applyBorder="1" applyAlignment="1" applyProtection="1">
      <alignment horizontal="right"/>
      <protection locked="0"/>
    </xf>
    <xf numFmtId="4" fontId="6" fillId="0" borderId="0" xfId="57" applyNumberFormat="1" applyFont="1" applyFill="1" applyBorder="1" applyAlignment="1">
      <alignment horizontal="right"/>
      <protection/>
    </xf>
    <xf numFmtId="4" fontId="6" fillId="0" borderId="0" xfId="55" applyNumberFormat="1" applyFont="1" applyFill="1" applyBorder="1" applyAlignment="1" applyProtection="1">
      <alignment horizontal="right" wrapText="1"/>
      <protection locked="0"/>
    </xf>
  </cellXfs>
  <cellStyles count="6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Excel Built-in Excel Built-in Explanatory Text" xfId="35"/>
    <cellStyle name="Excel Built-in Explanatory Text" xfId="36"/>
    <cellStyle name="Hyperlink" xfId="37"/>
    <cellStyle name="Isticanje1" xfId="38"/>
    <cellStyle name="Isticanje2" xfId="39"/>
    <cellStyle name="Isticanje3" xfId="40"/>
    <cellStyle name="Isticanje4" xfId="41"/>
    <cellStyle name="Isticanje5" xfId="42"/>
    <cellStyle name="Isticanje6" xfId="43"/>
    <cellStyle name="Izlaz" xfId="44"/>
    <cellStyle name="Izračun" xfId="45"/>
    <cellStyle name="kolona A" xfId="46"/>
    <cellStyle name="kolona B" xfId="47"/>
    <cellStyle name="Loše" xfId="48"/>
    <cellStyle name="Naslov" xfId="49"/>
    <cellStyle name="Naslov 1" xfId="50"/>
    <cellStyle name="Naslov 2" xfId="51"/>
    <cellStyle name="Naslov 3" xfId="52"/>
    <cellStyle name="Naslov 4" xfId="53"/>
    <cellStyle name="Neutralno" xfId="54"/>
    <cellStyle name="Normal 2" xfId="55"/>
    <cellStyle name="Normal 3" xfId="56"/>
    <cellStyle name="Normal_TROŠKOVNIK - KAM - ŽUTO" xfId="57"/>
    <cellStyle name="Normalno 13" xfId="58"/>
    <cellStyle name="Normalno 2" xfId="59"/>
    <cellStyle name="Normalno 2 2" xfId="60"/>
    <cellStyle name="Normalno 3" xfId="61"/>
    <cellStyle name="Normalno 6" xfId="62"/>
    <cellStyle name="Percent" xfId="63"/>
    <cellStyle name="Povezana ćelija" xfId="64"/>
    <cellStyle name="Followed Hyperlink" xfId="65"/>
    <cellStyle name="Provjera ćelije" xfId="66"/>
    <cellStyle name="Tekst objašnjenja" xfId="67"/>
    <cellStyle name="Tekst upozorenja" xfId="68"/>
    <cellStyle name="Ukupni zbroj" xfId="69"/>
    <cellStyle name="Unos" xfId="70"/>
    <cellStyle name="Currency" xfId="71"/>
    <cellStyle name="Currency [0]" xfId="72"/>
    <cellStyle name="Comma" xfId="73"/>
    <cellStyle name="Comma [0]"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A6A6A6"/>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E3E3E3"/>
      <rgbColor rgb="00FFFF99"/>
      <rgbColor rgb="0099CCFF"/>
      <rgbColor rgb="00FF99CC"/>
      <rgbColor rgb="00CC99FF"/>
      <rgbColor rgb="00F2DCDB"/>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H189"/>
  <sheetViews>
    <sheetView view="pageBreakPreview" zoomScaleSheetLayoutView="100" zoomScalePageLayoutView="0" workbookViewId="0" topLeftCell="A1">
      <selection activeCell="D6" sqref="D6"/>
    </sheetView>
  </sheetViews>
  <sheetFormatPr defaultColWidth="6.421875" defaultRowHeight="12.75"/>
  <cols>
    <col min="1" max="1" width="4.140625" style="513" customWidth="1"/>
    <col min="2" max="2" width="50.8515625" style="522" customWidth="1"/>
    <col min="3" max="3" width="7.140625" style="513" customWidth="1"/>
    <col min="4" max="4" width="26.140625" style="514" customWidth="1"/>
    <col min="5" max="5" width="34.8515625" style="498" customWidth="1"/>
    <col min="6" max="242" width="6.421875" style="499" customWidth="1"/>
    <col min="243" max="16384" width="6.421875" style="493" customWidth="1"/>
  </cols>
  <sheetData>
    <row r="1" spans="1:242" ht="12.75">
      <c r="A1" s="493"/>
      <c r="B1" s="516"/>
      <c r="C1" s="494"/>
      <c r="D1" s="495"/>
      <c r="E1" s="496"/>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493"/>
      <c r="AW1" s="493"/>
      <c r="AX1" s="493"/>
      <c r="AY1" s="493"/>
      <c r="AZ1" s="493"/>
      <c r="BA1" s="493"/>
      <c r="BB1" s="493"/>
      <c r="BC1" s="493"/>
      <c r="BD1" s="493"/>
      <c r="BE1" s="493"/>
      <c r="BF1" s="493"/>
      <c r="BG1" s="493"/>
      <c r="BH1" s="493"/>
      <c r="BI1" s="493"/>
      <c r="BJ1" s="493"/>
      <c r="BK1" s="493"/>
      <c r="BL1" s="493"/>
      <c r="BM1" s="493"/>
      <c r="BN1" s="493"/>
      <c r="BO1" s="493"/>
      <c r="BP1" s="493"/>
      <c r="BQ1" s="493"/>
      <c r="BR1" s="493"/>
      <c r="BS1" s="493"/>
      <c r="BT1" s="493"/>
      <c r="BU1" s="493"/>
      <c r="BV1" s="493"/>
      <c r="BW1" s="493"/>
      <c r="BX1" s="493"/>
      <c r="BY1" s="493"/>
      <c r="BZ1" s="493"/>
      <c r="CA1" s="493"/>
      <c r="CB1" s="493"/>
      <c r="CC1" s="493"/>
      <c r="CD1" s="493"/>
      <c r="CE1" s="493"/>
      <c r="CF1" s="493"/>
      <c r="CG1" s="493"/>
      <c r="CH1" s="493"/>
      <c r="CI1" s="493"/>
      <c r="CJ1" s="493"/>
      <c r="CK1" s="493"/>
      <c r="CL1" s="493"/>
      <c r="CM1" s="493"/>
      <c r="CN1" s="493"/>
      <c r="CO1" s="493"/>
      <c r="CP1" s="493"/>
      <c r="CQ1" s="493"/>
      <c r="CR1" s="493"/>
      <c r="CS1" s="493"/>
      <c r="CT1" s="493"/>
      <c r="CU1" s="493"/>
      <c r="CV1" s="493"/>
      <c r="CW1" s="493"/>
      <c r="CX1" s="493"/>
      <c r="CY1" s="493"/>
      <c r="CZ1" s="493"/>
      <c r="DA1" s="493"/>
      <c r="DB1" s="493"/>
      <c r="DC1" s="493"/>
      <c r="DD1" s="493"/>
      <c r="DE1" s="493"/>
      <c r="DF1" s="493"/>
      <c r="DG1" s="493"/>
      <c r="DH1" s="493"/>
      <c r="DI1" s="493"/>
      <c r="DJ1" s="493"/>
      <c r="DK1" s="493"/>
      <c r="DL1" s="493"/>
      <c r="DM1" s="493"/>
      <c r="DN1" s="493"/>
      <c r="DO1" s="493"/>
      <c r="DP1" s="493"/>
      <c r="DQ1" s="493"/>
      <c r="DR1" s="493"/>
      <c r="DS1" s="493"/>
      <c r="DT1" s="493"/>
      <c r="DU1" s="493"/>
      <c r="DV1" s="493"/>
      <c r="DW1" s="493"/>
      <c r="DX1" s="493"/>
      <c r="DY1" s="493"/>
      <c r="DZ1" s="493"/>
      <c r="EA1" s="493"/>
      <c r="EB1" s="493"/>
      <c r="EC1" s="493"/>
      <c r="ED1" s="493"/>
      <c r="EE1" s="493"/>
      <c r="EF1" s="493"/>
      <c r="EG1" s="493"/>
      <c r="EH1" s="493"/>
      <c r="EI1" s="493"/>
      <c r="EJ1" s="493"/>
      <c r="EK1" s="493"/>
      <c r="EL1" s="493"/>
      <c r="EM1" s="493"/>
      <c r="EN1" s="493"/>
      <c r="EO1" s="493"/>
      <c r="EP1" s="493"/>
      <c r="EQ1" s="493"/>
      <c r="ER1" s="493"/>
      <c r="ES1" s="493"/>
      <c r="ET1" s="493"/>
      <c r="EU1" s="493"/>
      <c r="EV1" s="493"/>
      <c r="EW1" s="493"/>
      <c r="EX1" s="493"/>
      <c r="EY1" s="493"/>
      <c r="EZ1" s="493"/>
      <c r="FA1" s="493"/>
      <c r="FB1" s="493"/>
      <c r="FC1" s="493"/>
      <c r="FD1" s="493"/>
      <c r="FE1" s="493"/>
      <c r="FF1" s="493"/>
      <c r="FG1" s="493"/>
      <c r="FH1" s="493"/>
      <c r="FI1" s="493"/>
      <c r="FJ1" s="493"/>
      <c r="FK1" s="493"/>
      <c r="FL1" s="493"/>
      <c r="FM1" s="493"/>
      <c r="FN1" s="493"/>
      <c r="FO1" s="493"/>
      <c r="FP1" s="493"/>
      <c r="FQ1" s="493"/>
      <c r="FR1" s="493"/>
      <c r="FS1" s="493"/>
      <c r="FT1" s="493"/>
      <c r="FU1" s="493"/>
      <c r="FV1" s="493"/>
      <c r="FW1" s="493"/>
      <c r="FX1" s="493"/>
      <c r="FY1" s="493"/>
      <c r="FZ1" s="493"/>
      <c r="GA1" s="493"/>
      <c r="GB1" s="493"/>
      <c r="GC1" s="493"/>
      <c r="GD1" s="493"/>
      <c r="GE1" s="493"/>
      <c r="GF1" s="493"/>
      <c r="GG1" s="493"/>
      <c r="GH1" s="493"/>
      <c r="GI1" s="493"/>
      <c r="GJ1" s="493"/>
      <c r="GK1" s="493"/>
      <c r="GL1" s="493"/>
      <c r="GM1" s="493"/>
      <c r="GN1" s="493"/>
      <c r="GO1" s="493"/>
      <c r="GP1" s="493"/>
      <c r="GQ1" s="493"/>
      <c r="GR1" s="493"/>
      <c r="GS1" s="493"/>
      <c r="GT1" s="493"/>
      <c r="GU1" s="493"/>
      <c r="GV1" s="493"/>
      <c r="GW1" s="493"/>
      <c r="GX1" s="493"/>
      <c r="GY1" s="493"/>
      <c r="GZ1" s="493"/>
      <c r="HA1" s="493"/>
      <c r="HB1" s="493"/>
      <c r="HC1" s="493"/>
      <c r="HD1" s="493"/>
      <c r="HE1" s="493"/>
      <c r="HF1" s="493"/>
      <c r="HG1" s="493"/>
      <c r="HH1" s="493"/>
      <c r="HI1" s="493"/>
      <c r="HJ1" s="493"/>
      <c r="HK1" s="493"/>
      <c r="HL1" s="493"/>
      <c r="HM1" s="493"/>
      <c r="HN1" s="493"/>
      <c r="HO1" s="493"/>
      <c r="HP1" s="493"/>
      <c r="HQ1" s="493"/>
      <c r="HR1" s="493"/>
      <c r="HS1" s="493"/>
      <c r="HT1" s="493"/>
      <c r="HU1" s="493"/>
      <c r="HV1" s="493"/>
      <c r="HW1" s="493"/>
      <c r="HX1" s="493"/>
      <c r="HY1" s="493"/>
      <c r="HZ1" s="493"/>
      <c r="IA1" s="493"/>
      <c r="IB1" s="493"/>
      <c r="IC1" s="493"/>
      <c r="ID1" s="493"/>
      <c r="IE1" s="493"/>
      <c r="IF1" s="493"/>
      <c r="IG1" s="493"/>
      <c r="IH1" s="493"/>
    </row>
    <row r="2" spans="1:4" ht="18" customHeight="1">
      <c r="A2" s="497"/>
      <c r="B2" s="577" t="s">
        <v>235</v>
      </c>
      <c r="C2" s="577"/>
      <c r="D2" s="577"/>
    </row>
    <row r="3" spans="1:4" ht="12.75">
      <c r="A3" s="497"/>
      <c r="B3" s="517"/>
      <c r="C3" s="500"/>
      <c r="D3" s="557"/>
    </row>
    <row r="4" spans="1:4" ht="18" customHeight="1">
      <c r="A4" s="497"/>
      <c r="B4" s="578" t="s">
        <v>672</v>
      </c>
      <c r="C4" s="578"/>
      <c r="D4" s="578"/>
    </row>
    <row r="5" spans="1:4" ht="46.5" customHeight="1">
      <c r="A5" s="497"/>
      <c r="B5" s="518" t="s">
        <v>651</v>
      </c>
      <c r="C5" s="501"/>
      <c r="D5" s="303"/>
    </row>
    <row r="6" spans="1:4" ht="76.5">
      <c r="A6" s="497"/>
      <c r="B6" s="518" t="s">
        <v>673</v>
      </c>
      <c r="C6" s="501"/>
      <c r="D6" s="502"/>
    </row>
    <row r="7" spans="1:4" ht="12.75">
      <c r="A7" s="497"/>
      <c r="B7" s="517"/>
      <c r="C7" s="503"/>
      <c r="D7" s="502"/>
    </row>
    <row r="8" spans="1:5" s="499" customFormat="1" ht="12.75">
      <c r="A8" s="497"/>
      <c r="B8" s="517" t="s">
        <v>236</v>
      </c>
      <c r="C8" s="500"/>
      <c r="D8" s="557"/>
      <c r="E8" s="498"/>
    </row>
    <row r="9" spans="1:5" s="499" customFormat="1" ht="12.75">
      <c r="A9" s="497"/>
      <c r="B9" s="517"/>
      <c r="C9" s="500"/>
      <c r="D9" s="557"/>
      <c r="E9" s="498"/>
    </row>
    <row r="10" spans="1:5" s="499" customFormat="1" ht="29.25" customHeight="1">
      <c r="A10" s="504" t="s">
        <v>0</v>
      </c>
      <c r="B10" s="515" t="s">
        <v>237</v>
      </c>
      <c r="C10" s="505"/>
      <c r="D10" s="506"/>
      <c r="E10" s="498"/>
    </row>
    <row r="11" spans="1:5" s="499" customFormat="1" ht="127.5">
      <c r="A11" s="507" t="s">
        <v>4</v>
      </c>
      <c r="B11" s="421" t="s">
        <v>674</v>
      </c>
      <c r="C11" s="508"/>
      <c r="D11" s="509"/>
      <c r="E11" s="498"/>
    </row>
    <row r="12" spans="1:5" s="499" customFormat="1" ht="25.5">
      <c r="A12" s="507" t="s">
        <v>5</v>
      </c>
      <c r="B12" s="421" t="s">
        <v>238</v>
      </c>
      <c r="C12" s="508"/>
      <c r="D12" s="509"/>
      <c r="E12" s="498"/>
    </row>
    <row r="13" spans="1:5" s="499" customFormat="1" ht="38.25">
      <c r="A13" s="507" t="s">
        <v>6</v>
      </c>
      <c r="B13" s="421" t="s">
        <v>675</v>
      </c>
      <c r="C13" s="508"/>
      <c r="D13" s="509"/>
      <c r="E13" s="498"/>
    </row>
    <row r="14" spans="1:5" s="499" customFormat="1" ht="127.5">
      <c r="A14" s="507" t="s">
        <v>8</v>
      </c>
      <c r="B14" s="421" t="s">
        <v>676</v>
      </c>
      <c r="C14" s="508"/>
      <c r="D14" s="509"/>
      <c r="E14" s="498"/>
    </row>
    <row r="15" spans="1:5" s="499" customFormat="1" ht="136.5" customHeight="1">
      <c r="A15" s="507" t="s">
        <v>9</v>
      </c>
      <c r="B15" s="421" t="s">
        <v>677</v>
      </c>
      <c r="C15" s="508"/>
      <c r="D15" s="509"/>
      <c r="E15" s="498"/>
    </row>
    <row r="16" spans="1:5" s="499" customFormat="1" ht="47.25" customHeight="1">
      <c r="A16" s="507" t="s">
        <v>34</v>
      </c>
      <c r="B16" s="421" t="s">
        <v>678</v>
      </c>
      <c r="C16" s="508"/>
      <c r="D16" s="509"/>
      <c r="E16" s="498"/>
    </row>
    <row r="17" spans="1:5" s="499" customFormat="1" ht="35.25" customHeight="1">
      <c r="A17" s="507" t="s">
        <v>35</v>
      </c>
      <c r="B17" s="421" t="s">
        <v>679</v>
      </c>
      <c r="C17" s="508"/>
      <c r="D17" s="509"/>
      <c r="E17" s="498"/>
    </row>
    <row r="18" spans="1:5" s="499" customFormat="1" ht="25.5">
      <c r="A18" s="507" t="s">
        <v>36</v>
      </c>
      <c r="B18" s="421" t="s">
        <v>680</v>
      </c>
      <c r="C18" s="508"/>
      <c r="D18" s="509"/>
      <c r="E18" s="498"/>
    </row>
    <row r="19" spans="1:5" s="499" customFormat="1" ht="51">
      <c r="A19" s="507" t="s">
        <v>37</v>
      </c>
      <c r="B19" s="421" t="s">
        <v>681</v>
      </c>
      <c r="C19" s="508"/>
      <c r="D19" s="509"/>
      <c r="E19" s="498"/>
    </row>
    <row r="20" spans="1:5" s="499" customFormat="1" ht="38.25">
      <c r="A20" s="507" t="s">
        <v>38</v>
      </c>
      <c r="B20" s="421" t="s">
        <v>239</v>
      </c>
      <c r="C20" s="508"/>
      <c r="D20" s="509"/>
      <c r="E20" s="498"/>
    </row>
    <row r="21" spans="1:5" s="499" customFormat="1" ht="12.75">
      <c r="A21" s="497"/>
      <c r="B21" s="517"/>
      <c r="C21" s="500"/>
      <c r="D21" s="557"/>
      <c r="E21" s="498"/>
    </row>
    <row r="22" spans="1:5" s="499" customFormat="1" ht="12.75">
      <c r="A22" s="497"/>
      <c r="B22" s="517"/>
      <c r="C22" s="500"/>
      <c r="D22" s="557"/>
      <c r="E22" s="498"/>
    </row>
    <row r="23" spans="1:5" s="499" customFormat="1" ht="12.75">
      <c r="A23" s="497"/>
      <c r="B23" s="517" t="s">
        <v>240</v>
      </c>
      <c r="C23" s="500"/>
      <c r="D23" s="557"/>
      <c r="E23" s="498"/>
    </row>
    <row r="24" spans="1:5" s="499" customFormat="1" ht="12.75">
      <c r="A24" s="497"/>
      <c r="B24" s="517"/>
      <c r="C24" s="500"/>
      <c r="D24" s="557"/>
      <c r="E24" s="498"/>
    </row>
    <row r="25" spans="1:5" s="499" customFormat="1" ht="12.75">
      <c r="A25" s="497"/>
      <c r="B25" s="519" t="s">
        <v>241</v>
      </c>
      <c r="C25" s="500"/>
      <c r="D25" s="557"/>
      <c r="E25" s="498"/>
    </row>
    <row r="26" spans="1:5" s="499" customFormat="1" ht="25.5">
      <c r="A26" s="504"/>
      <c r="B26" s="421" t="s">
        <v>682</v>
      </c>
      <c r="C26" s="508"/>
      <c r="D26" s="509"/>
      <c r="E26" s="498"/>
    </row>
    <row r="27" spans="1:5" s="499" customFormat="1" ht="25.5">
      <c r="A27" s="504"/>
      <c r="B27" s="421" t="s">
        <v>683</v>
      </c>
      <c r="C27" s="508"/>
      <c r="D27" s="509"/>
      <c r="E27" s="498"/>
    </row>
    <row r="28" spans="1:5" s="499" customFormat="1" ht="15.75" customHeight="1">
      <c r="A28" s="504"/>
      <c r="B28" s="421" t="s">
        <v>684</v>
      </c>
      <c r="C28" s="508"/>
      <c r="D28" s="509"/>
      <c r="E28" s="498"/>
    </row>
    <row r="29" spans="1:5" s="499" customFormat="1" ht="27.75" customHeight="1">
      <c r="A29" s="504"/>
      <c r="B29" s="421" t="s">
        <v>685</v>
      </c>
      <c r="C29" s="508"/>
      <c r="D29" s="509"/>
      <c r="E29" s="498"/>
    </row>
    <row r="30" spans="1:5" s="499" customFormat="1" ht="15.75" customHeight="1">
      <c r="A30" s="504"/>
      <c r="B30" s="421" t="s">
        <v>242</v>
      </c>
      <c r="C30" s="508"/>
      <c r="D30" s="509"/>
      <c r="E30" s="498"/>
    </row>
    <row r="31" spans="1:5" s="499" customFormat="1" ht="15.75" customHeight="1">
      <c r="A31" s="504"/>
      <c r="B31" s="421" t="s">
        <v>243</v>
      </c>
      <c r="C31" s="508"/>
      <c r="D31" s="509"/>
      <c r="E31" s="498"/>
    </row>
    <row r="32" spans="1:5" s="499" customFormat="1" ht="15.75" customHeight="1">
      <c r="A32" s="504"/>
      <c r="B32" s="421"/>
      <c r="C32" s="508"/>
      <c r="D32" s="509"/>
      <c r="E32" s="498"/>
    </row>
    <row r="33" spans="1:5" s="499" customFormat="1" ht="12.75">
      <c r="A33" s="504" t="s">
        <v>21</v>
      </c>
      <c r="B33" s="519" t="s">
        <v>244</v>
      </c>
      <c r="C33" s="500"/>
      <c r="D33" s="557"/>
      <c r="E33" s="498"/>
    </row>
    <row r="34" spans="1:5" s="499" customFormat="1" ht="53.25" customHeight="1">
      <c r="A34" s="504"/>
      <c r="B34" s="421" t="s">
        <v>686</v>
      </c>
      <c r="C34" s="508"/>
      <c r="D34" s="509"/>
      <c r="E34" s="498"/>
    </row>
    <row r="35" spans="1:5" s="499" customFormat="1" ht="40.5" customHeight="1">
      <c r="A35" s="504"/>
      <c r="B35" s="421" t="s">
        <v>687</v>
      </c>
      <c r="C35" s="508"/>
      <c r="D35" s="509"/>
      <c r="E35" s="498"/>
    </row>
    <row r="36" spans="1:5" s="499" customFormat="1" ht="68.25" customHeight="1">
      <c r="A36" s="504"/>
      <c r="B36" s="421" t="s">
        <v>688</v>
      </c>
      <c r="C36" s="508"/>
      <c r="D36" s="509"/>
      <c r="E36" s="498"/>
    </row>
    <row r="37" spans="1:5" s="499" customFormat="1" ht="40.5" customHeight="1">
      <c r="A37" s="504"/>
      <c r="B37" s="421" t="s">
        <v>245</v>
      </c>
      <c r="C37" s="508"/>
      <c r="D37" s="509"/>
      <c r="E37" s="498"/>
    </row>
    <row r="38" spans="1:5" s="499" customFormat="1" ht="42" customHeight="1">
      <c r="A38" s="504"/>
      <c r="B38" s="421" t="s">
        <v>689</v>
      </c>
      <c r="C38" s="508"/>
      <c r="D38" s="509"/>
      <c r="E38" s="498"/>
    </row>
    <row r="39" spans="1:5" s="499" customFormat="1" ht="40.5" customHeight="1">
      <c r="A39" s="504"/>
      <c r="B39" s="421" t="s">
        <v>690</v>
      </c>
      <c r="C39" s="508"/>
      <c r="D39" s="509"/>
      <c r="E39" s="498"/>
    </row>
    <row r="40" spans="1:5" s="499" customFormat="1" ht="52.5" customHeight="1">
      <c r="A40" s="504"/>
      <c r="B40" s="421" t="s">
        <v>246</v>
      </c>
      <c r="C40" s="508"/>
      <c r="D40" s="509"/>
      <c r="E40" s="498"/>
    </row>
    <row r="41" spans="1:5" s="499" customFormat="1" ht="12.75">
      <c r="A41" s="504"/>
      <c r="B41" s="421"/>
      <c r="C41" s="500"/>
      <c r="D41" s="557"/>
      <c r="E41" s="498"/>
    </row>
    <row r="42" spans="1:5" s="499" customFormat="1" ht="12.75">
      <c r="A42" s="504" t="s">
        <v>23</v>
      </c>
      <c r="B42" s="519" t="s">
        <v>247</v>
      </c>
      <c r="C42" s="500"/>
      <c r="D42" s="557"/>
      <c r="E42" s="498"/>
    </row>
    <row r="43" spans="1:5" s="499" customFormat="1" ht="27.75" customHeight="1">
      <c r="A43" s="504"/>
      <c r="B43" s="421" t="s">
        <v>248</v>
      </c>
      <c r="C43" s="508"/>
      <c r="D43" s="509"/>
      <c r="E43" s="498"/>
    </row>
    <row r="44" spans="1:5" s="499" customFormat="1" ht="15.75" customHeight="1">
      <c r="A44" s="504"/>
      <c r="B44" s="421"/>
      <c r="C44" s="508"/>
      <c r="D44" s="509"/>
      <c r="E44" s="498"/>
    </row>
    <row r="45" spans="1:5" s="499" customFormat="1" ht="12.75">
      <c r="A45" s="504" t="s">
        <v>25</v>
      </c>
      <c r="B45" s="519" t="s">
        <v>249</v>
      </c>
      <c r="C45" s="500"/>
      <c r="D45" s="557"/>
      <c r="E45" s="498"/>
    </row>
    <row r="46" spans="1:5" s="499" customFormat="1" ht="27.75" customHeight="1">
      <c r="A46" s="504"/>
      <c r="B46" s="421" t="s">
        <v>250</v>
      </c>
      <c r="C46" s="508"/>
      <c r="D46" s="509"/>
      <c r="E46" s="498"/>
    </row>
    <row r="47" spans="1:5" s="499" customFormat="1" ht="15.75" customHeight="1">
      <c r="A47" s="504"/>
      <c r="B47" s="421"/>
      <c r="C47" s="508"/>
      <c r="D47" s="509"/>
      <c r="E47" s="498"/>
    </row>
    <row r="48" spans="1:5" s="499" customFormat="1" ht="12.75">
      <c r="A48" s="504" t="s">
        <v>78</v>
      </c>
      <c r="B48" s="519" t="s">
        <v>251</v>
      </c>
      <c r="C48" s="500"/>
      <c r="D48" s="557"/>
      <c r="E48" s="498"/>
    </row>
    <row r="49" spans="1:5" s="499" customFormat="1" ht="15.75" customHeight="1">
      <c r="A49" s="504"/>
      <c r="B49" s="421" t="s">
        <v>252</v>
      </c>
      <c r="C49" s="508"/>
      <c r="D49" s="509"/>
      <c r="E49" s="498"/>
    </row>
    <row r="50" spans="1:5" s="499" customFormat="1" ht="12.75">
      <c r="A50" s="504"/>
      <c r="B50" s="421"/>
      <c r="C50" s="508"/>
      <c r="D50" s="509"/>
      <c r="E50" s="498"/>
    </row>
    <row r="51" spans="1:5" s="499" customFormat="1" ht="12.75">
      <c r="A51" s="504" t="s">
        <v>253</v>
      </c>
      <c r="B51" s="519" t="s">
        <v>254</v>
      </c>
      <c r="C51" s="500"/>
      <c r="D51" s="557"/>
      <c r="E51" s="498"/>
    </row>
    <row r="52" spans="1:5" s="499" customFormat="1" ht="127.5">
      <c r="A52" s="504"/>
      <c r="B52" s="421" t="s">
        <v>255</v>
      </c>
      <c r="C52" s="508"/>
      <c r="D52" s="509"/>
      <c r="E52" s="498"/>
    </row>
    <row r="53" spans="1:5" s="499" customFormat="1" ht="12.75">
      <c r="A53" s="504"/>
      <c r="B53" s="421"/>
      <c r="C53" s="508"/>
      <c r="D53" s="509"/>
      <c r="E53" s="498"/>
    </row>
    <row r="54" spans="1:5" s="499" customFormat="1" ht="12.75">
      <c r="A54" s="504" t="s">
        <v>256</v>
      </c>
      <c r="B54" s="519" t="s">
        <v>652</v>
      </c>
      <c r="C54" s="500"/>
      <c r="D54" s="557"/>
      <c r="E54" s="498"/>
    </row>
    <row r="55" spans="1:5" s="499" customFormat="1" ht="54.75" customHeight="1">
      <c r="A55" s="504"/>
      <c r="B55" s="421" t="s">
        <v>653</v>
      </c>
      <c r="C55" s="508"/>
      <c r="D55" s="509"/>
      <c r="E55" s="498"/>
    </row>
    <row r="56" spans="1:5" s="499" customFormat="1" ht="25.5">
      <c r="A56" s="504"/>
      <c r="B56" s="421" t="s">
        <v>257</v>
      </c>
      <c r="C56" s="508"/>
      <c r="D56" s="509"/>
      <c r="E56" s="498"/>
    </row>
    <row r="57" spans="1:5" s="499" customFormat="1" ht="25.5">
      <c r="A57" s="504"/>
      <c r="B57" s="421" t="s">
        <v>258</v>
      </c>
      <c r="C57" s="508"/>
      <c r="D57" s="509"/>
      <c r="E57" s="498"/>
    </row>
    <row r="58" spans="1:5" s="499" customFormat="1" ht="15.75" customHeight="1">
      <c r="A58" s="504"/>
      <c r="B58" s="421" t="s">
        <v>259</v>
      </c>
      <c r="C58" s="508"/>
      <c r="D58" s="509"/>
      <c r="E58" s="498"/>
    </row>
    <row r="59" spans="1:5" s="499" customFormat="1" ht="38.25">
      <c r="A59" s="504"/>
      <c r="B59" s="421" t="s">
        <v>260</v>
      </c>
      <c r="C59" s="508"/>
      <c r="D59" s="509"/>
      <c r="E59" s="498"/>
    </row>
    <row r="60" spans="1:5" s="499" customFormat="1" ht="25.5">
      <c r="A60" s="504"/>
      <c r="B60" s="421" t="s">
        <v>261</v>
      </c>
      <c r="C60" s="508"/>
      <c r="D60" s="509"/>
      <c r="E60" s="498"/>
    </row>
    <row r="61" spans="1:5" s="499" customFormat="1" ht="153">
      <c r="A61" s="504"/>
      <c r="B61" s="421" t="s">
        <v>691</v>
      </c>
      <c r="C61" s="508"/>
      <c r="D61" s="509"/>
      <c r="E61" s="498"/>
    </row>
    <row r="62" spans="1:5" s="499" customFormat="1" ht="114.75">
      <c r="A62" s="504"/>
      <c r="B62" s="421" t="s">
        <v>262</v>
      </c>
      <c r="C62" s="508"/>
      <c r="D62" s="509"/>
      <c r="E62" s="498"/>
    </row>
    <row r="63" spans="1:5" s="499" customFormat="1" ht="15.75" customHeight="1">
      <c r="A63" s="504"/>
      <c r="B63" s="421"/>
      <c r="C63" s="508"/>
      <c r="D63" s="509"/>
      <c r="E63" s="498"/>
    </row>
    <row r="64" spans="1:5" s="499" customFormat="1" ht="25.5">
      <c r="A64" s="504"/>
      <c r="B64" s="520" t="s">
        <v>263</v>
      </c>
      <c r="C64" s="510"/>
      <c r="D64" s="511"/>
      <c r="E64" s="498"/>
    </row>
    <row r="65" spans="1:5" s="499" customFormat="1" ht="12.75">
      <c r="A65" s="504"/>
      <c r="B65" s="520"/>
      <c r="C65" s="500"/>
      <c r="D65" s="557"/>
      <c r="E65" s="498"/>
    </row>
    <row r="66" spans="1:5" s="499" customFormat="1" ht="25.5">
      <c r="A66" s="504"/>
      <c r="B66" s="421" t="s">
        <v>264</v>
      </c>
      <c r="C66" s="508"/>
      <c r="D66" s="509"/>
      <c r="E66" s="498"/>
    </row>
    <row r="67" spans="1:5" s="499" customFormat="1" ht="25.5">
      <c r="A67" s="504"/>
      <c r="B67" s="421" t="s">
        <v>265</v>
      </c>
      <c r="C67" s="508"/>
      <c r="D67" s="509"/>
      <c r="E67" s="498"/>
    </row>
    <row r="68" spans="1:5" s="499" customFormat="1" ht="38.25">
      <c r="A68" s="504"/>
      <c r="B68" s="421" t="s">
        <v>266</v>
      </c>
      <c r="C68" s="508"/>
      <c r="D68" s="509"/>
      <c r="E68" s="498"/>
    </row>
    <row r="69" spans="1:5" s="499" customFormat="1" ht="25.5">
      <c r="A69" s="504"/>
      <c r="B69" s="421" t="s">
        <v>267</v>
      </c>
      <c r="C69" s="508"/>
      <c r="D69" s="509"/>
      <c r="E69" s="498"/>
    </row>
    <row r="70" spans="1:5" s="499" customFormat="1" ht="12.75">
      <c r="A70" s="504"/>
      <c r="B70" s="421" t="s">
        <v>268</v>
      </c>
      <c r="C70" s="508"/>
      <c r="D70" s="509"/>
      <c r="E70" s="498"/>
    </row>
    <row r="71" spans="1:5" s="499" customFormat="1" ht="25.5">
      <c r="A71" s="504"/>
      <c r="B71" s="421" t="s">
        <v>692</v>
      </c>
      <c r="C71" s="508"/>
      <c r="D71" s="509"/>
      <c r="E71" s="498"/>
    </row>
    <row r="72" spans="1:5" s="499" customFormat="1" ht="38.25">
      <c r="A72" s="504"/>
      <c r="B72" s="421" t="s">
        <v>269</v>
      </c>
      <c r="C72" s="508"/>
      <c r="D72" s="509"/>
      <c r="E72" s="498"/>
    </row>
    <row r="73" spans="1:5" s="499" customFormat="1" ht="25.5">
      <c r="A73" s="504"/>
      <c r="B73" s="421" t="s">
        <v>270</v>
      </c>
      <c r="C73" s="508"/>
      <c r="D73" s="509"/>
      <c r="E73" s="498"/>
    </row>
    <row r="74" spans="1:5" s="499" customFormat="1" ht="15.75" customHeight="1">
      <c r="A74" s="504"/>
      <c r="B74" s="421"/>
      <c r="C74" s="508"/>
      <c r="D74" s="509"/>
      <c r="E74" s="498"/>
    </row>
    <row r="75" spans="1:5" s="499" customFormat="1" ht="12.75">
      <c r="A75" s="504"/>
      <c r="B75" s="421" t="s">
        <v>271</v>
      </c>
      <c r="C75" s="508"/>
      <c r="D75" s="509"/>
      <c r="E75" s="498"/>
    </row>
    <row r="76" spans="1:5" s="499" customFormat="1" ht="25.5">
      <c r="A76" s="504"/>
      <c r="B76" s="421" t="s">
        <v>272</v>
      </c>
      <c r="C76" s="508"/>
      <c r="D76" s="509"/>
      <c r="E76" s="498"/>
    </row>
    <row r="77" spans="1:5" s="499" customFormat="1" ht="12.75">
      <c r="A77" s="504"/>
      <c r="B77" s="421" t="s">
        <v>273</v>
      </c>
      <c r="C77" s="508"/>
      <c r="D77" s="509"/>
      <c r="E77" s="498"/>
    </row>
    <row r="78" spans="1:5" s="499" customFormat="1" ht="15.75" customHeight="1">
      <c r="A78" s="504"/>
      <c r="B78" s="421"/>
      <c r="C78" s="508"/>
      <c r="D78" s="509"/>
      <c r="E78" s="498"/>
    </row>
    <row r="79" spans="1:5" s="499" customFormat="1" ht="15.75" customHeight="1">
      <c r="A79" s="504"/>
      <c r="B79" s="421" t="s">
        <v>274</v>
      </c>
      <c r="C79" s="508"/>
      <c r="D79" s="509"/>
      <c r="E79" s="498"/>
    </row>
    <row r="80" spans="1:5" s="499" customFormat="1" ht="12.75">
      <c r="A80" s="504"/>
      <c r="B80" s="421" t="s">
        <v>275</v>
      </c>
      <c r="C80" s="508"/>
      <c r="D80" s="509"/>
      <c r="E80" s="498"/>
    </row>
    <row r="81" spans="1:5" s="499" customFormat="1" ht="63.75">
      <c r="A81" s="504"/>
      <c r="B81" s="421" t="s">
        <v>276</v>
      </c>
      <c r="C81" s="508"/>
      <c r="D81" s="509"/>
      <c r="E81" s="498"/>
    </row>
    <row r="82" spans="1:5" s="499" customFormat="1" ht="15.75" customHeight="1">
      <c r="A82" s="504"/>
      <c r="B82" s="421"/>
      <c r="C82" s="508"/>
      <c r="D82" s="509"/>
      <c r="E82" s="498"/>
    </row>
    <row r="83" spans="1:5" s="499" customFormat="1" ht="25.5">
      <c r="A83" s="504" t="s">
        <v>0</v>
      </c>
      <c r="B83" s="521" t="s">
        <v>277</v>
      </c>
      <c r="C83" s="512"/>
      <c r="D83" s="556"/>
      <c r="E83" s="498"/>
    </row>
    <row r="84" spans="1:5" s="499" customFormat="1" ht="25.5">
      <c r="A84" s="504"/>
      <c r="B84" s="421" t="s">
        <v>278</v>
      </c>
      <c r="C84" s="508" t="s">
        <v>279</v>
      </c>
      <c r="D84" s="509" t="s">
        <v>280</v>
      </c>
      <c r="E84" s="498"/>
    </row>
    <row r="85" spans="1:5" s="499" customFormat="1" ht="12.75">
      <c r="A85" s="504"/>
      <c r="B85" s="421" t="s">
        <v>281</v>
      </c>
      <c r="C85" s="508" t="s">
        <v>279</v>
      </c>
      <c r="D85" s="509" t="s">
        <v>411</v>
      </c>
      <c r="E85" s="498"/>
    </row>
    <row r="86" spans="1:5" s="499" customFormat="1" ht="12.75">
      <c r="A86" s="504"/>
      <c r="B86" s="421" t="s">
        <v>282</v>
      </c>
      <c r="C86" s="508" t="s">
        <v>279</v>
      </c>
      <c r="D86" s="509" t="s">
        <v>412</v>
      </c>
      <c r="E86" s="498"/>
    </row>
    <row r="87" spans="1:5" s="499" customFormat="1" ht="25.5">
      <c r="A87" s="504"/>
      <c r="B87" s="421" t="s">
        <v>283</v>
      </c>
      <c r="C87" s="508" t="s">
        <v>279</v>
      </c>
      <c r="D87" s="509" t="s">
        <v>413</v>
      </c>
      <c r="E87" s="498"/>
    </row>
    <row r="88" spans="1:5" s="499" customFormat="1" ht="25.5">
      <c r="A88" s="504"/>
      <c r="B88" s="421" t="s">
        <v>284</v>
      </c>
      <c r="C88" s="508" t="s">
        <v>279</v>
      </c>
      <c r="D88" s="509" t="s">
        <v>414</v>
      </c>
      <c r="E88" s="498"/>
    </row>
    <row r="89" spans="1:5" s="499" customFormat="1" ht="15.75" customHeight="1">
      <c r="A89" s="504"/>
      <c r="B89" s="421"/>
      <c r="C89" s="508"/>
      <c r="D89" s="509"/>
      <c r="E89" s="498"/>
    </row>
    <row r="90" spans="1:5" s="499" customFormat="1" ht="15.75" customHeight="1">
      <c r="A90" s="504" t="s">
        <v>4</v>
      </c>
      <c r="B90" s="521" t="s">
        <v>285</v>
      </c>
      <c r="C90" s="512"/>
      <c r="D90" s="556"/>
      <c r="E90" s="498"/>
    </row>
    <row r="91" spans="1:5" s="499" customFormat="1" ht="15.75" customHeight="1">
      <c r="A91" s="504"/>
      <c r="B91" s="421" t="s">
        <v>286</v>
      </c>
      <c r="C91" s="508" t="s">
        <v>279</v>
      </c>
      <c r="D91" s="509" t="s">
        <v>287</v>
      </c>
      <c r="E91" s="498"/>
    </row>
    <row r="92" spans="1:5" s="499" customFormat="1" ht="15.75" customHeight="1">
      <c r="A92" s="504"/>
      <c r="B92" s="421" t="s">
        <v>288</v>
      </c>
      <c r="C92" s="508" t="s">
        <v>279</v>
      </c>
      <c r="D92" s="509" t="s">
        <v>415</v>
      </c>
      <c r="E92" s="498"/>
    </row>
    <row r="93" spans="1:5" s="499" customFormat="1" ht="15.75" customHeight="1">
      <c r="A93" s="504"/>
      <c r="B93" s="421"/>
      <c r="C93" s="508"/>
      <c r="D93" s="509"/>
      <c r="E93" s="498"/>
    </row>
    <row r="94" spans="1:5" s="499" customFormat="1" ht="15.75" customHeight="1">
      <c r="A94" s="504" t="s">
        <v>5</v>
      </c>
      <c r="B94" s="521" t="s">
        <v>289</v>
      </c>
      <c r="C94" s="512"/>
      <c r="D94" s="556"/>
      <c r="E94" s="498"/>
    </row>
    <row r="95" spans="1:5" s="499" customFormat="1" ht="53.25" customHeight="1">
      <c r="A95" s="504"/>
      <c r="B95" s="421" t="s">
        <v>290</v>
      </c>
      <c r="C95" s="508" t="s">
        <v>279</v>
      </c>
      <c r="D95" s="509" t="s">
        <v>416</v>
      </c>
      <c r="E95" s="498"/>
    </row>
    <row r="96" spans="1:5" s="499" customFormat="1" ht="40.5" customHeight="1">
      <c r="A96" s="504"/>
      <c r="B96" s="421" t="s">
        <v>291</v>
      </c>
      <c r="C96" s="508" t="s">
        <v>279</v>
      </c>
      <c r="D96" s="509" t="s">
        <v>417</v>
      </c>
      <c r="E96" s="498"/>
    </row>
    <row r="97" spans="1:5" s="499" customFormat="1" ht="27" customHeight="1">
      <c r="A97" s="504"/>
      <c r="B97" s="421" t="s">
        <v>292</v>
      </c>
      <c r="C97" s="508" t="s">
        <v>279</v>
      </c>
      <c r="D97" s="509" t="s">
        <v>418</v>
      </c>
      <c r="E97" s="498"/>
    </row>
    <row r="98" spans="1:5" s="499" customFormat="1" ht="15.75" customHeight="1">
      <c r="A98" s="504"/>
      <c r="B98" s="421" t="s">
        <v>282</v>
      </c>
      <c r="C98" s="508" t="s">
        <v>279</v>
      </c>
      <c r="D98" s="509" t="s">
        <v>419</v>
      </c>
      <c r="E98" s="498"/>
    </row>
    <row r="99" spans="1:5" s="499" customFormat="1" ht="27.75" customHeight="1">
      <c r="A99" s="504"/>
      <c r="B99" s="421" t="s">
        <v>293</v>
      </c>
      <c r="C99" s="508" t="s">
        <v>279</v>
      </c>
      <c r="D99" s="509" t="s">
        <v>420</v>
      </c>
      <c r="E99" s="498"/>
    </row>
    <row r="100" spans="1:5" s="499" customFormat="1" ht="12.75">
      <c r="A100" s="504"/>
      <c r="B100" s="421"/>
      <c r="C100" s="508"/>
      <c r="D100" s="509"/>
      <c r="E100" s="498"/>
    </row>
    <row r="101" spans="1:5" s="499" customFormat="1" ht="15.75" customHeight="1">
      <c r="A101" s="504" t="s">
        <v>6</v>
      </c>
      <c r="B101" s="521" t="s">
        <v>294</v>
      </c>
      <c r="C101" s="512"/>
      <c r="D101" s="556"/>
      <c r="E101" s="498"/>
    </row>
    <row r="102" spans="1:5" s="499" customFormat="1" ht="15.75" customHeight="1">
      <c r="A102" s="504"/>
      <c r="B102" s="421" t="s">
        <v>295</v>
      </c>
      <c r="C102" s="508" t="s">
        <v>279</v>
      </c>
      <c r="D102" s="509" t="s">
        <v>421</v>
      </c>
      <c r="E102" s="498"/>
    </row>
    <row r="103" spans="1:5" s="499" customFormat="1" ht="15.75" customHeight="1">
      <c r="A103" s="504"/>
      <c r="B103" s="421" t="s">
        <v>296</v>
      </c>
      <c r="C103" s="508" t="s">
        <v>279</v>
      </c>
      <c r="D103" s="509" t="s">
        <v>422</v>
      </c>
      <c r="E103" s="498"/>
    </row>
    <row r="104" spans="1:5" s="499" customFormat="1" ht="15.75" customHeight="1">
      <c r="A104" s="504"/>
      <c r="B104" s="421"/>
      <c r="C104" s="508"/>
      <c r="D104" s="509"/>
      <c r="E104" s="498"/>
    </row>
    <row r="105" spans="1:5" s="499" customFormat="1" ht="15.75" customHeight="1">
      <c r="A105" s="504" t="s">
        <v>8</v>
      </c>
      <c r="B105" s="521" t="s">
        <v>297</v>
      </c>
      <c r="C105" s="512"/>
      <c r="D105" s="556"/>
      <c r="E105" s="498"/>
    </row>
    <row r="106" spans="1:5" s="499" customFormat="1" ht="15.75" customHeight="1">
      <c r="A106" s="504"/>
      <c r="B106" s="421" t="s">
        <v>298</v>
      </c>
      <c r="C106" s="508" t="s">
        <v>279</v>
      </c>
      <c r="D106" s="509" t="s">
        <v>423</v>
      </c>
      <c r="E106" s="498"/>
    </row>
    <row r="107" spans="1:5" s="499" customFormat="1" ht="15.75" customHeight="1">
      <c r="A107" s="504"/>
      <c r="B107" s="421"/>
      <c r="C107" s="508"/>
      <c r="D107" s="509"/>
      <c r="E107" s="498"/>
    </row>
    <row r="108" spans="1:5" s="499" customFormat="1" ht="15.75" customHeight="1">
      <c r="A108" s="504" t="s">
        <v>9</v>
      </c>
      <c r="B108" s="521" t="s">
        <v>299</v>
      </c>
      <c r="C108" s="512"/>
      <c r="D108" s="556"/>
      <c r="E108" s="498"/>
    </row>
    <row r="109" spans="1:5" s="499" customFormat="1" ht="15.75" customHeight="1">
      <c r="A109" s="504"/>
      <c r="B109" s="421" t="s">
        <v>300</v>
      </c>
      <c r="C109" s="508" t="s">
        <v>279</v>
      </c>
      <c r="D109" s="509" t="s">
        <v>424</v>
      </c>
      <c r="E109" s="498"/>
    </row>
    <row r="110" spans="1:5" s="499" customFormat="1" ht="15.75" customHeight="1">
      <c r="A110" s="504"/>
      <c r="B110" s="421" t="s">
        <v>301</v>
      </c>
      <c r="C110" s="508" t="s">
        <v>279</v>
      </c>
      <c r="D110" s="509" t="s">
        <v>425</v>
      </c>
      <c r="E110" s="498"/>
    </row>
    <row r="111" spans="1:5" s="499" customFormat="1" ht="102" customHeight="1">
      <c r="A111" s="504"/>
      <c r="B111" s="421" t="s">
        <v>302</v>
      </c>
      <c r="C111" s="508" t="s">
        <v>279</v>
      </c>
      <c r="D111" s="509" t="s">
        <v>426</v>
      </c>
      <c r="E111" s="498"/>
    </row>
    <row r="112" spans="1:5" s="499" customFormat="1" ht="15.75" customHeight="1">
      <c r="A112" s="504" t="s">
        <v>34</v>
      </c>
      <c r="B112" s="579" t="s">
        <v>303</v>
      </c>
      <c r="C112" s="579"/>
      <c r="D112" s="579"/>
      <c r="E112" s="498"/>
    </row>
    <row r="113" spans="1:5" s="499" customFormat="1" ht="15.75" customHeight="1">
      <c r="A113" s="504"/>
      <c r="B113" s="421" t="s">
        <v>304</v>
      </c>
      <c r="C113" s="508" t="s">
        <v>279</v>
      </c>
      <c r="D113" s="509" t="s">
        <v>427</v>
      </c>
      <c r="E113" s="498"/>
    </row>
    <row r="114" spans="1:5" s="499" customFormat="1" ht="15.75" customHeight="1">
      <c r="A114" s="504"/>
      <c r="B114" s="421" t="s">
        <v>305</v>
      </c>
      <c r="C114" s="508" t="s">
        <v>279</v>
      </c>
      <c r="D114" s="509" t="s">
        <v>428</v>
      </c>
      <c r="E114" s="498"/>
    </row>
    <row r="115" spans="1:5" s="499" customFormat="1" ht="15.75" customHeight="1">
      <c r="A115" s="504"/>
      <c r="B115" s="421" t="s">
        <v>306</v>
      </c>
      <c r="C115" s="508" t="s">
        <v>279</v>
      </c>
      <c r="D115" s="509" t="s">
        <v>429</v>
      </c>
      <c r="E115" s="498"/>
    </row>
    <row r="116" spans="1:5" s="499" customFormat="1" ht="15.75" customHeight="1">
      <c r="A116" s="504"/>
      <c r="B116" s="421" t="s">
        <v>307</v>
      </c>
      <c r="C116" s="508" t="s">
        <v>279</v>
      </c>
      <c r="D116" s="509" t="s">
        <v>430</v>
      </c>
      <c r="E116" s="498"/>
    </row>
    <row r="117" spans="1:5" s="499" customFormat="1" ht="15.75" customHeight="1">
      <c r="A117" s="504"/>
      <c r="B117" s="421" t="s">
        <v>308</v>
      </c>
      <c r="C117" s="508" t="s">
        <v>279</v>
      </c>
      <c r="D117" s="509" t="s">
        <v>430</v>
      </c>
      <c r="E117" s="498"/>
    </row>
    <row r="118" spans="1:5" s="499" customFormat="1" ht="15.75" customHeight="1">
      <c r="A118" s="504"/>
      <c r="B118" s="421" t="s">
        <v>304</v>
      </c>
      <c r="C118" s="508" t="s">
        <v>279</v>
      </c>
      <c r="D118" s="509" t="s">
        <v>431</v>
      </c>
      <c r="E118" s="498"/>
    </row>
    <row r="119" spans="1:5" s="499" customFormat="1" ht="40.5" customHeight="1">
      <c r="A119" s="504"/>
      <c r="B119" s="421" t="s">
        <v>309</v>
      </c>
      <c r="C119" s="508" t="s">
        <v>279</v>
      </c>
      <c r="D119" s="509" t="s">
        <v>432</v>
      </c>
      <c r="E119" s="498"/>
    </row>
    <row r="120" spans="1:5" s="499" customFormat="1" ht="12.75">
      <c r="A120" s="497"/>
      <c r="B120" s="517"/>
      <c r="C120" s="500"/>
      <c r="D120" s="557"/>
      <c r="E120" s="498"/>
    </row>
    <row r="121" spans="1:5" s="499" customFormat="1" ht="15.75" customHeight="1">
      <c r="A121" s="504" t="s">
        <v>35</v>
      </c>
      <c r="B121" s="579" t="s">
        <v>310</v>
      </c>
      <c r="C121" s="579"/>
      <c r="D121" s="579"/>
      <c r="E121" s="498"/>
    </row>
    <row r="122" spans="1:5" s="499" customFormat="1" ht="12.75">
      <c r="A122" s="504"/>
      <c r="B122" s="421" t="s">
        <v>311</v>
      </c>
      <c r="C122" s="508" t="s">
        <v>279</v>
      </c>
      <c r="D122" s="509" t="s">
        <v>433</v>
      </c>
      <c r="E122" s="498"/>
    </row>
    <row r="123" spans="1:5" s="499" customFormat="1" ht="12.75">
      <c r="A123" s="504"/>
      <c r="B123" s="421" t="s">
        <v>312</v>
      </c>
      <c r="C123" s="508" t="s">
        <v>279</v>
      </c>
      <c r="D123" s="509" t="s">
        <v>434</v>
      </c>
      <c r="E123" s="498"/>
    </row>
    <row r="124" spans="1:5" s="499" customFormat="1" ht="12.75">
      <c r="A124" s="504"/>
      <c r="B124" s="421" t="s">
        <v>313</v>
      </c>
      <c r="C124" s="508" t="s">
        <v>279</v>
      </c>
      <c r="D124" s="509" t="s">
        <v>435</v>
      </c>
      <c r="E124" s="498"/>
    </row>
    <row r="125" spans="1:5" s="499" customFormat="1" ht="12.75">
      <c r="A125" s="497"/>
      <c r="B125" s="517"/>
      <c r="C125" s="500"/>
      <c r="D125" s="557"/>
      <c r="E125" s="498"/>
    </row>
    <row r="126" spans="1:5" s="499" customFormat="1" ht="15.75" customHeight="1">
      <c r="A126" s="504" t="s">
        <v>36</v>
      </c>
      <c r="B126" s="521" t="s">
        <v>314</v>
      </c>
      <c r="C126" s="512"/>
      <c r="D126" s="556"/>
      <c r="E126" s="498"/>
    </row>
    <row r="127" spans="1:5" s="499" customFormat="1" ht="15.75" customHeight="1">
      <c r="A127" s="504"/>
      <c r="B127" s="421" t="s">
        <v>315</v>
      </c>
      <c r="C127" s="508" t="s">
        <v>279</v>
      </c>
      <c r="D127" s="509" t="s">
        <v>436</v>
      </c>
      <c r="E127" s="498"/>
    </row>
    <row r="128" spans="1:5" s="499" customFormat="1" ht="27.75" customHeight="1">
      <c r="A128" s="504"/>
      <c r="B128" s="421" t="s">
        <v>316</v>
      </c>
      <c r="C128" s="508" t="s">
        <v>279</v>
      </c>
      <c r="D128" s="509" t="s">
        <v>437</v>
      </c>
      <c r="E128" s="498"/>
    </row>
    <row r="129" spans="1:5" s="499" customFormat="1" ht="15.75" customHeight="1">
      <c r="A129" s="504"/>
      <c r="B129" s="421" t="s">
        <v>317</v>
      </c>
      <c r="C129" s="508" t="s">
        <v>279</v>
      </c>
      <c r="D129" s="509" t="s">
        <v>438</v>
      </c>
      <c r="E129" s="498"/>
    </row>
    <row r="130" spans="1:5" s="499" customFormat="1" ht="27.75" customHeight="1">
      <c r="A130" s="504"/>
      <c r="B130" s="421" t="s">
        <v>318</v>
      </c>
      <c r="C130" s="508" t="s">
        <v>279</v>
      </c>
      <c r="D130" s="509" t="s">
        <v>439</v>
      </c>
      <c r="E130" s="498"/>
    </row>
    <row r="131" spans="1:5" s="499" customFormat="1" ht="15.75" customHeight="1">
      <c r="A131" s="504"/>
      <c r="B131" s="421" t="s">
        <v>319</v>
      </c>
      <c r="C131" s="508" t="s">
        <v>279</v>
      </c>
      <c r="D131" s="509" t="s">
        <v>440</v>
      </c>
      <c r="E131" s="498"/>
    </row>
    <row r="132" spans="1:5" s="499" customFormat="1" ht="12.75">
      <c r="A132" s="497"/>
      <c r="B132" s="517"/>
      <c r="C132" s="500"/>
      <c r="D132" s="557"/>
      <c r="E132" s="498"/>
    </row>
    <row r="133" spans="1:5" s="499" customFormat="1" ht="15.75" customHeight="1">
      <c r="A133" s="504" t="s">
        <v>37</v>
      </c>
      <c r="B133" s="521" t="s">
        <v>320</v>
      </c>
      <c r="C133" s="512"/>
      <c r="D133" s="556"/>
      <c r="E133" s="498"/>
    </row>
    <row r="134" spans="1:5" s="499" customFormat="1" ht="15.75" customHeight="1">
      <c r="A134" s="504"/>
      <c r="B134" s="421" t="s">
        <v>321</v>
      </c>
      <c r="C134" s="508" t="s">
        <v>279</v>
      </c>
      <c r="D134" s="509" t="s">
        <v>441</v>
      </c>
      <c r="E134" s="498"/>
    </row>
    <row r="135" spans="1:5" s="499" customFormat="1" ht="12.75">
      <c r="A135" s="497"/>
      <c r="B135" s="517"/>
      <c r="C135" s="500"/>
      <c r="D135" s="557"/>
      <c r="E135" s="498"/>
    </row>
    <row r="136" spans="1:5" s="499" customFormat="1" ht="15.75" customHeight="1">
      <c r="A136" s="504" t="s">
        <v>322</v>
      </c>
      <c r="B136" s="521" t="s">
        <v>323</v>
      </c>
      <c r="C136" s="512"/>
      <c r="D136" s="556"/>
      <c r="E136" s="498"/>
    </row>
    <row r="137" spans="1:5" s="499" customFormat="1" ht="15.75" customHeight="1">
      <c r="A137" s="504"/>
      <c r="B137" s="421" t="s">
        <v>324</v>
      </c>
      <c r="C137" s="508" t="s">
        <v>279</v>
      </c>
      <c r="D137" s="509" t="s">
        <v>442</v>
      </c>
      <c r="E137" s="498"/>
    </row>
    <row r="138" spans="1:5" s="499" customFormat="1" ht="15.75" customHeight="1">
      <c r="A138" s="504"/>
      <c r="B138" s="421" t="s">
        <v>325</v>
      </c>
      <c r="C138" s="508" t="s">
        <v>279</v>
      </c>
      <c r="D138" s="509" t="s">
        <v>443</v>
      </c>
      <c r="E138" s="498"/>
    </row>
    <row r="139" spans="1:5" s="499" customFormat="1" ht="15.75" customHeight="1">
      <c r="A139" s="504"/>
      <c r="B139" s="421"/>
      <c r="C139" s="508"/>
      <c r="D139" s="509"/>
      <c r="E139" s="498"/>
    </row>
    <row r="140" spans="1:5" s="499" customFormat="1" ht="12.75">
      <c r="A140" s="497"/>
      <c r="B140" s="517"/>
      <c r="C140" s="500"/>
      <c r="D140" s="557"/>
      <c r="E140" s="498"/>
    </row>
    <row r="141" spans="1:5" s="499" customFormat="1" ht="15.75" customHeight="1">
      <c r="A141" s="504" t="s">
        <v>39</v>
      </c>
      <c r="B141" s="521" t="s">
        <v>326</v>
      </c>
      <c r="C141" s="512"/>
      <c r="D141" s="556"/>
      <c r="E141" s="498"/>
    </row>
    <row r="142" spans="1:5" s="499" customFormat="1" ht="129.75" customHeight="1">
      <c r="A142" s="504"/>
      <c r="B142" s="421" t="s">
        <v>327</v>
      </c>
      <c r="C142" s="508" t="s">
        <v>279</v>
      </c>
      <c r="D142" s="509" t="s">
        <v>444</v>
      </c>
      <c r="E142" s="498"/>
    </row>
    <row r="143" spans="1:5" s="499" customFormat="1" ht="12.75">
      <c r="A143" s="497"/>
      <c r="B143" s="517"/>
      <c r="C143" s="500"/>
      <c r="D143" s="557"/>
      <c r="E143" s="498"/>
    </row>
    <row r="144" spans="1:5" s="499" customFormat="1" ht="25.5">
      <c r="A144" s="504"/>
      <c r="B144" s="520" t="s">
        <v>328</v>
      </c>
      <c r="C144" s="510"/>
      <c r="D144" s="511"/>
      <c r="E144" s="498"/>
    </row>
    <row r="145" spans="1:5" s="499" customFormat="1" ht="38.25">
      <c r="A145" s="504"/>
      <c r="B145" s="421" t="s">
        <v>329</v>
      </c>
      <c r="C145" s="508"/>
      <c r="D145" s="509"/>
      <c r="E145" s="498"/>
    </row>
    <row r="146" spans="1:5" s="499" customFormat="1" ht="38.25">
      <c r="A146" s="504"/>
      <c r="B146" s="421" t="s">
        <v>330</v>
      </c>
      <c r="C146" s="508"/>
      <c r="D146" s="509"/>
      <c r="E146" s="498"/>
    </row>
    <row r="147" spans="1:5" s="499" customFormat="1" ht="13.5" customHeight="1">
      <c r="A147" s="504"/>
      <c r="B147" s="421" t="s">
        <v>331</v>
      </c>
      <c r="C147" s="508"/>
      <c r="D147" s="509"/>
      <c r="E147" s="498"/>
    </row>
    <row r="148" spans="1:5" s="499" customFormat="1" ht="104.25" customHeight="1">
      <c r="A148" s="504"/>
      <c r="B148" s="421" t="s">
        <v>332</v>
      </c>
      <c r="C148" s="508"/>
      <c r="D148" s="509"/>
      <c r="E148" s="498"/>
    </row>
    <row r="149" spans="1:5" s="499" customFormat="1" ht="93.75" customHeight="1">
      <c r="A149" s="504"/>
      <c r="B149" s="421" t="s">
        <v>333</v>
      </c>
      <c r="C149" s="508"/>
      <c r="D149" s="509"/>
      <c r="E149" s="498"/>
    </row>
    <row r="150" spans="1:5" s="499" customFormat="1" ht="15.75" customHeight="1">
      <c r="A150" s="504"/>
      <c r="B150" s="520" t="s">
        <v>334</v>
      </c>
      <c r="C150" s="510"/>
      <c r="D150" s="511"/>
      <c r="E150" s="498"/>
    </row>
    <row r="151" spans="1:5" s="499" customFormat="1" ht="25.5">
      <c r="A151" s="504"/>
      <c r="B151" s="421" t="s">
        <v>335</v>
      </c>
      <c r="C151" s="508"/>
      <c r="D151" s="509"/>
      <c r="E151" s="498"/>
    </row>
    <row r="152" spans="1:5" s="499" customFormat="1" ht="30" customHeight="1">
      <c r="A152" s="504"/>
      <c r="B152" s="421" t="s">
        <v>336</v>
      </c>
      <c r="C152" s="508"/>
      <c r="D152" s="509"/>
      <c r="E152" s="498"/>
    </row>
    <row r="153" spans="1:5" s="499" customFormat="1" ht="89.25">
      <c r="A153" s="504"/>
      <c r="B153" s="421" t="s">
        <v>337</v>
      </c>
      <c r="C153" s="508"/>
      <c r="D153" s="509"/>
      <c r="E153" s="498"/>
    </row>
    <row r="154" spans="1:5" s="499" customFormat="1" ht="63.75">
      <c r="A154" s="504"/>
      <c r="B154" s="421" t="s">
        <v>338</v>
      </c>
      <c r="C154" s="508"/>
      <c r="D154" s="509"/>
      <c r="E154" s="498"/>
    </row>
    <row r="155" spans="1:5" s="499" customFormat="1" ht="21" customHeight="1">
      <c r="A155" s="504"/>
      <c r="B155" s="421" t="s">
        <v>339</v>
      </c>
      <c r="C155" s="508"/>
      <c r="D155" s="509"/>
      <c r="E155" s="498"/>
    </row>
    <row r="156" spans="1:5" s="499" customFormat="1" ht="76.5">
      <c r="A156" s="504"/>
      <c r="B156" s="421" t="s">
        <v>340</v>
      </c>
      <c r="C156" s="508"/>
      <c r="D156" s="509"/>
      <c r="E156" s="498"/>
    </row>
    <row r="157" spans="1:5" s="499" customFormat="1" ht="25.5">
      <c r="A157" s="504"/>
      <c r="B157" s="421" t="s">
        <v>341</v>
      </c>
      <c r="C157" s="508"/>
      <c r="D157" s="509"/>
      <c r="E157" s="498"/>
    </row>
    <row r="158" spans="1:5" s="499" customFormat="1" ht="38.25">
      <c r="A158" s="504"/>
      <c r="B158" s="421" t="s">
        <v>342</v>
      </c>
      <c r="C158" s="508"/>
      <c r="D158" s="509"/>
      <c r="E158" s="498"/>
    </row>
    <row r="159" spans="1:5" s="499" customFormat="1" ht="38.25">
      <c r="A159" s="504"/>
      <c r="B159" s="421" t="s">
        <v>343</v>
      </c>
      <c r="C159" s="508"/>
      <c r="D159" s="509"/>
      <c r="E159" s="498"/>
    </row>
    <row r="160" spans="1:5" s="499" customFormat="1" ht="18" customHeight="1">
      <c r="A160" s="504"/>
      <c r="B160" s="567" t="s">
        <v>344</v>
      </c>
      <c r="C160" s="568"/>
      <c r="D160" s="569"/>
      <c r="E160" s="498"/>
    </row>
    <row r="161" spans="1:5" s="499" customFormat="1" ht="76.5">
      <c r="A161" s="504"/>
      <c r="B161" s="421" t="s">
        <v>345</v>
      </c>
      <c r="C161" s="508"/>
      <c r="D161" s="509"/>
      <c r="E161" s="498"/>
    </row>
    <row r="162" spans="1:5" s="499" customFormat="1" ht="25.5">
      <c r="A162" s="504"/>
      <c r="B162" s="421" t="s">
        <v>346</v>
      </c>
      <c r="C162" s="508"/>
      <c r="D162" s="509"/>
      <c r="E162" s="498"/>
    </row>
    <row r="163" spans="1:5" s="499" customFormat="1" ht="38.25">
      <c r="A163" s="504"/>
      <c r="B163" s="421" t="s">
        <v>347</v>
      </c>
      <c r="C163" s="508"/>
      <c r="D163" s="509"/>
      <c r="E163" s="498"/>
    </row>
    <row r="164" spans="1:5" s="499" customFormat="1" ht="25.5">
      <c r="A164" s="504"/>
      <c r="B164" s="421" t="s">
        <v>348</v>
      </c>
      <c r="C164" s="508"/>
      <c r="D164" s="509"/>
      <c r="E164" s="498"/>
    </row>
    <row r="165" spans="1:5" s="499" customFormat="1" ht="21.75" customHeight="1">
      <c r="A165" s="504"/>
      <c r="B165" s="567" t="s">
        <v>349</v>
      </c>
      <c r="C165" s="568"/>
      <c r="D165" s="569"/>
      <c r="E165" s="498"/>
    </row>
    <row r="166" spans="1:5" s="499" customFormat="1" ht="25.5">
      <c r="A166" s="504"/>
      <c r="B166" s="421" t="s">
        <v>350</v>
      </c>
      <c r="C166" s="508"/>
      <c r="D166" s="509"/>
      <c r="E166" s="498"/>
    </row>
    <row r="167" spans="1:5" s="499" customFormat="1" ht="63.75">
      <c r="A167" s="504"/>
      <c r="B167" s="421" t="s">
        <v>351</v>
      </c>
      <c r="C167" s="508"/>
      <c r="D167" s="509"/>
      <c r="E167" s="498"/>
    </row>
    <row r="168" spans="1:5" s="499" customFormat="1" ht="15.75" customHeight="1">
      <c r="A168" s="504"/>
      <c r="B168" s="421"/>
      <c r="C168" s="508"/>
      <c r="D168" s="509"/>
      <c r="E168" s="498"/>
    </row>
    <row r="169" spans="1:5" s="499" customFormat="1" ht="99.75" customHeight="1">
      <c r="A169" s="504"/>
      <c r="B169" s="421" t="s">
        <v>693</v>
      </c>
      <c r="C169" s="508"/>
      <c r="D169" s="509"/>
      <c r="E169" s="498"/>
    </row>
    <row r="170" spans="1:5" s="499" customFormat="1" ht="75" customHeight="1">
      <c r="A170" s="504"/>
      <c r="B170" s="520" t="s">
        <v>694</v>
      </c>
      <c r="C170" s="510"/>
      <c r="D170" s="511"/>
      <c r="E170" s="498"/>
    </row>
    <row r="171" spans="1:5" s="499" customFormat="1" ht="60.75" customHeight="1">
      <c r="A171" s="504"/>
      <c r="B171" s="520" t="s">
        <v>695</v>
      </c>
      <c r="C171" s="510"/>
      <c r="D171" s="511"/>
      <c r="E171" s="498"/>
    </row>
    <row r="172" spans="1:5" s="499" customFormat="1" ht="60" customHeight="1">
      <c r="A172" s="504"/>
      <c r="B172" s="520" t="s">
        <v>696</v>
      </c>
      <c r="C172" s="510"/>
      <c r="D172" s="511"/>
      <c r="E172" s="498"/>
    </row>
    <row r="173" spans="1:5" s="499" customFormat="1" ht="14.25" customHeight="1">
      <c r="A173" s="504"/>
      <c r="B173" s="421"/>
      <c r="C173" s="508"/>
      <c r="D173" s="509"/>
      <c r="E173" s="498"/>
    </row>
    <row r="174" spans="1:5" s="499" customFormat="1" ht="15.75" customHeight="1">
      <c r="A174" s="504"/>
      <c r="B174" s="570" t="s">
        <v>352</v>
      </c>
      <c r="C174" s="512"/>
      <c r="D174" s="556"/>
      <c r="E174" s="498"/>
    </row>
    <row r="175" spans="1:5" s="499" customFormat="1" ht="25.5">
      <c r="A175" s="504"/>
      <c r="B175" s="421" t="s">
        <v>353</v>
      </c>
      <c r="C175" s="508"/>
      <c r="D175" s="509"/>
      <c r="E175" s="498"/>
    </row>
    <row r="176" spans="1:5" s="499" customFormat="1" ht="25.5">
      <c r="A176" s="504"/>
      <c r="B176" s="421" t="s">
        <v>354</v>
      </c>
      <c r="C176" s="508"/>
      <c r="D176" s="509"/>
      <c r="E176" s="498"/>
    </row>
    <row r="177" spans="1:5" s="499" customFormat="1" ht="29.25" customHeight="1">
      <c r="A177" s="504"/>
      <c r="B177" s="421" t="s">
        <v>355</v>
      </c>
      <c r="C177" s="508"/>
      <c r="D177" s="509"/>
      <c r="E177" s="498"/>
    </row>
    <row r="178" spans="1:5" s="499" customFormat="1" ht="14.25" customHeight="1">
      <c r="A178" s="504"/>
      <c r="B178" s="421" t="s">
        <v>356</v>
      </c>
      <c r="C178" s="508"/>
      <c r="D178" s="509"/>
      <c r="E178" s="498"/>
    </row>
    <row r="179" spans="1:5" s="499" customFormat="1" ht="40.5" customHeight="1">
      <c r="A179" s="504"/>
      <c r="B179" s="421" t="s">
        <v>357</v>
      </c>
      <c r="C179" s="508"/>
      <c r="D179" s="509"/>
      <c r="E179" s="498"/>
    </row>
    <row r="180" spans="1:5" s="499" customFormat="1" ht="30" customHeight="1">
      <c r="A180" s="504"/>
      <c r="B180" s="421" t="s">
        <v>358</v>
      </c>
      <c r="C180" s="508"/>
      <c r="D180" s="509"/>
      <c r="E180" s="498"/>
    </row>
    <row r="181" spans="1:5" s="499" customFormat="1" ht="29.25" customHeight="1">
      <c r="A181" s="504"/>
      <c r="B181" s="421" t="s">
        <v>359</v>
      </c>
      <c r="C181" s="508"/>
      <c r="D181" s="509"/>
      <c r="E181" s="498"/>
    </row>
    <row r="182" spans="1:5" s="499" customFormat="1" ht="42" customHeight="1">
      <c r="A182" s="504"/>
      <c r="B182" s="421" t="s">
        <v>360</v>
      </c>
      <c r="C182" s="508"/>
      <c r="D182" s="509"/>
      <c r="E182" s="498"/>
    </row>
    <row r="183" spans="1:5" s="499" customFormat="1" ht="18.75" customHeight="1">
      <c r="A183" s="504"/>
      <c r="B183" s="421" t="s">
        <v>361</v>
      </c>
      <c r="C183" s="508"/>
      <c r="D183" s="509"/>
      <c r="E183" s="498"/>
    </row>
    <row r="184" spans="1:5" s="499" customFormat="1" ht="30.75" customHeight="1">
      <c r="A184" s="504"/>
      <c r="B184" s="421" t="s">
        <v>362</v>
      </c>
      <c r="C184" s="508"/>
      <c r="D184" s="509"/>
      <c r="E184" s="498"/>
    </row>
    <row r="185" spans="1:5" s="499" customFormat="1" ht="20.25" customHeight="1">
      <c r="A185" s="504"/>
      <c r="B185" s="421" t="s">
        <v>363</v>
      </c>
      <c r="C185" s="508"/>
      <c r="D185" s="509"/>
      <c r="E185" s="498"/>
    </row>
    <row r="186" spans="1:5" s="499" customFormat="1" ht="48.75" customHeight="1">
      <c r="A186" s="504"/>
      <c r="B186" s="421" t="s">
        <v>697</v>
      </c>
      <c r="C186" s="508"/>
      <c r="D186" s="509"/>
      <c r="E186" s="498"/>
    </row>
    <row r="187" spans="1:5" s="499" customFormat="1" ht="44.25" customHeight="1">
      <c r="A187" s="504"/>
      <c r="B187" s="421" t="s">
        <v>364</v>
      </c>
      <c r="C187" s="508"/>
      <c r="D187" s="509"/>
      <c r="E187" s="498"/>
    </row>
    <row r="188" spans="1:4" ht="12.75">
      <c r="A188" s="497"/>
      <c r="B188" s="517"/>
      <c r="C188" s="503"/>
      <c r="D188" s="502"/>
    </row>
    <row r="189" spans="1:4" ht="12.75">
      <c r="A189" s="497"/>
      <c r="B189" s="517"/>
      <c r="C189" s="503"/>
      <c r="D189" s="502"/>
    </row>
  </sheetData>
  <sheetProtection password="CD71" sheet="1"/>
  <mergeCells count="4">
    <mergeCell ref="B2:D2"/>
    <mergeCell ref="B4:D4"/>
    <mergeCell ref="B112:D112"/>
    <mergeCell ref="B121:D121"/>
  </mergeCells>
  <printOptions/>
  <pageMargins left="0.984251968503937" right="0.3937007874015748" top="0.5905511811023623" bottom="0.3937007874015748" header="0.31496062992125984" footer="0.31496062992125984"/>
  <pageSetup horizontalDpi="300" verticalDpi="300" orientation="portrait" paperSize="9" r:id="rId1"/>
  <rowBreaks count="1" manualBreakCount="1">
    <brk id="139" max="255" man="1"/>
  </rowBreaks>
</worksheet>
</file>

<file path=xl/worksheets/sheet2.xml><?xml version="1.0" encoding="utf-8"?>
<worksheet xmlns="http://schemas.openxmlformats.org/spreadsheetml/2006/main" xmlns:r="http://schemas.openxmlformats.org/officeDocument/2006/relationships">
  <dimension ref="A1:IU391"/>
  <sheetViews>
    <sheetView tabSelected="1" view="pageBreakPreview" zoomScaleSheetLayoutView="100" zoomScalePageLayoutView="0" workbookViewId="0" topLeftCell="A1">
      <selection activeCell="H10" sqref="H10"/>
    </sheetView>
  </sheetViews>
  <sheetFormatPr defaultColWidth="8.57421875" defaultRowHeight="12.75"/>
  <cols>
    <col min="1" max="1" width="4.8515625" style="156" customWidth="1"/>
    <col min="2" max="2" width="32.421875" style="146" customWidth="1"/>
    <col min="3" max="3" width="4.00390625" style="104" customWidth="1"/>
    <col min="4" max="4" width="5.00390625" style="104" customWidth="1"/>
    <col min="5" max="5" width="4.421875" style="3" customWidth="1"/>
    <col min="6" max="6" width="8.140625" style="185" bestFit="1" customWidth="1"/>
    <col min="7" max="7" width="6.7109375" style="165" customWidth="1"/>
    <col min="8" max="8" width="9.00390625" style="399" customWidth="1"/>
    <col min="9" max="9" width="13.28125" style="166" customWidth="1"/>
    <col min="10" max="10" width="9.140625" style="6" customWidth="1"/>
    <col min="11" max="11" width="37.00390625" style="6" customWidth="1"/>
    <col min="12" max="12" width="29.140625" style="6" customWidth="1"/>
    <col min="13" max="254" width="9.140625" style="6" customWidth="1"/>
    <col min="255" max="16384" width="8.57421875" style="7" customWidth="1"/>
  </cols>
  <sheetData>
    <row r="1" spans="1:254" s="14" customFormat="1" ht="21" customHeight="1">
      <c r="A1" s="455" t="s">
        <v>28</v>
      </c>
      <c r="B1" s="456" t="s">
        <v>623</v>
      </c>
      <c r="C1" s="104"/>
      <c r="D1" s="105"/>
      <c r="E1" s="3"/>
      <c r="F1" s="185"/>
      <c r="G1" s="165"/>
      <c r="H1" s="399"/>
      <c r="I1" s="39"/>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row>
    <row r="2" spans="4:9" ht="12.75">
      <c r="D2" s="105"/>
      <c r="I2" s="39"/>
    </row>
    <row r="3" spans="4:9" ht="12.75">
      <c r="D3" s="105"/>
      <c r="I3" s="39"/>
    </row>
    <row r="4" spans="1:6" ht="15">
      <c r="A4" s="299" t="s">
        <v>19</v>
      </c>
      <c r="B4" s="327" t="s">
        <v>365</v>
      </c>
      <c r="C4" s="285"/>
      <c r="D4" s="285"/>
      <c r="E4" s="285"/>
      <c r="F4" s="368"/>
    </row>
    <row r="5" spans="3:8" ht="12.75">
      <c r="C5" s="108"/>
      <c r="D5" s="109"/>
      <c r="E5" s="10"/>
      <c r="F5" s="167"/>
      <c r="G5" s="168"/>
      <c r="H5" s="170"/>
    </row>
    <row r="6" spans="3:8" ht="12.75">
      <c r="C6" s="108"/>
      <c r="D6" s="109"/>
      <c r="E6" s="10"/>
      <c r="F6" s="167"/>
      <c r="G6" s="168"/>
      <c r="H6" s="170"/>
    </row>
    <row r="7" spans="1:9" s="145" customFormat="1" ht="165.75">
      <c r="A7" s="148" t="s">
        <v>0</v>
      </c>
      <c r="B7" s="149" t="s">
        <v>445</v>
      </c>
      <c r="C7" s="143"/>
      <c r="D7" s="144"/>
      <c r="E7" s="51" t="s">
        <v>11</v>
      </c>
      <c r="F7" s="167">
        <v>100</v>
      </c>
      <c r="G7" s="169" t="s">
        <v>2</v>
      </c>
      <c r="H7" s="558"/>
      <c r="I7" s="171">
        <f>F7*H7</f>
        <v>0</v>
      </c>
    </row>
    <row r="8" spans="1:9" s="145" customFormat="1" ht="12.75">
      <c r="A8" s="148"/>
      <c r="B8" s="149"/>
      <c r="C8" s="143"/>
      <c r="D8" s="144"/>
      <c r="E8" s="51"/>
      <c r="F8" s="167"/>
      <c r="G8" s="169"/>
      <c r="H8" s="170"/>
      <c r="I8" s="171"/>
    </row>
    <row r="9" spans="1:9" s="145" customFormat="1" ht="12.75">
      <c r="A9" s="148"/>
      <c r="B9" s="149"/>
      <c r="C9" s="143"/>
      <c r="D9" s="144"/>
      <c r="E9" s="51"/>
      <c r="F9" s="167"/>
      <c r="G9" s="169"/>
      <c r="H9" s="170"/>
      <c r="I9" s="171"/>
    </row>
    <row r="10" spans="1:9" s="145" customFormat="1" ht="110.25" customHeight="1">
      <c r="A10" s="148" t="s">
        <v>4</v>
      </c>
      <c r="B10" s="149" t="s">
        <v>69</v>
      </c>
      <c r="C10" s="143"/>
      <c r="D10" s="144"/>
      <c r="E10" s="51" t="s">
        <v>11</v>
      </c>
      <c r="F10" s="167">
        <v>30</v>
      </c>
      <c r="G10" s="169" t="s">
        <v>2</v>
      </c>
      <c r="H10" s="558"/>
      <c r="I10" s="171">
        <f>F10*H10</f>
        <v>0</v>
      </c>
    </row>
    <row r="11" spans="1:9" s="145" customFormat="1" ht="12.75">
      <c r="A11" s="148"/>
      <c r="B11" s="149"/>
      <c r="C11" s="143"/>
      <c r="D11" s="144"/>
      <c r="E11" s="51"/>
      <c r="F11" s="167"/>
      <c r="G11" s="169"/>
      <c r="H11" s="170"/>
      <c r="I11" s="171"/>
    </row>
    <row r="12" spans="1:9" s="145" customFormat="1" ht="12.75">
      <c r="A12" s="148"/>
      <c r="B12" s="149"/>
      <c r="C12" s="143"/>
      <c r="D12" s="144"/>
      <c r="E12" s="51"/>
      <c r="F12" s="167"/>
      <c r="G12" s="169"/>
      <c r="H12" s="170"/>
      <c r="I12" s="171"/>
    </row>
    <row r="13" spans="1:9" ht="178.5">
      <c r="A13" s="154" t="s">
        <v>5</v>
      </c>
      <c r="B13" s="146" t="s">
        <v>487</v>
      </c>
      <c r="C13" s="108"/>
      <c r="D13" s="109"/>
      <c r="E13" s="12" t="s">
        <v>1</v>
      </c>
      <c r="F13" s="167">
        <v>10</v>
      </c>
      <c r="G13" s="168" t="s">
        <v>2</v>
      </c>
      <c r="H13" s="559"/>
      <c r="I13" s="172">
        <f>F13*H13</f>
        <v>0</v>
      </c>
    </row>
    <row r="14" spans="3:9" ht="12.75">
      <c r="C14" s="108"/>
      <c r="D14" s="109"/>
      <c r="E14" s="12"/>
      <c r="G14" s="168"/>
      <c r="I14" s="172"/>
    </row>
    <row r="15" spans="3:9" ht="12.75">
      <c r="C15" s="108"/>
      <c r="D15" s="109"/>
      <c r="G15" s="164"/>
      <c r="I15" s="173"/>
    </row>
    <row r="16" spans="3:9" ht="12.75">
      <c r="C16" s="108"/>
      <c r="D16" s="109"/>
      <c r="G16" s="164"/>
      <c r="I16" s="173"/>
    </row>
    <row r="17" spans="1:9" ht="173.25" customHeight="1">
      <c r="A17" s="154" t="s">
        <v>6</v>
      </c>
      <c r="B17" s="146" t="s">
        <v>488</v>
      </c>
      <c r="C17" s="108"/>
      <c r="D17" s="109"/>
      <c r="E17" s="7"/>
      <c r="F17" s="369"/>
      <c r="G17" s="7"/>
      <c r="H17" s="400"/>
      <c r="I17" s="7"/>
    </row>
    <row r="18" spans="1:9" ht="12.75">
      <c r="A18" s="154"/>
      <c r="C18" s="108"/>
      <c r="D18" s="109"/>
      <c r="E18" s="7"/>
      <c r="F18" s="369"/>
      <c r="G18" s="7"/>
      <c r="H18" s="400"/>
      <c r="I18" s="7"/>
    </row>
    <row r="19" spans="1:9" ht="12.75">
      <c r="A19" s="154"/>
      <c r="B19" s="146" t="s">
        <v>371</v>
      </c>
      <c r="C19" s="108"/>
      <c r="D19" s="109"/>
      <c r="E19" s="7"/>
      <c r="F19" s="369"/>
      <c r="G19" s="7"/>
      <c r="H19" s="400"/>
      <c r="I19" s="7"/>
    </row>
    <row r="20" spans="1:9" ht="32.25" customHeight="1">
      <c r="A20" s="154" t="s">
        <v>21</v>
      </c>
      <c r="B20" s="224" t="s">
        <v>489</v>
      </c>
      <c r="C20" s="108"/>
      <c r="D20" s="109"/>
      <c r="E20" s="12" t="s">
        <v>1</v>
      </c>
      <c r="F20" s="167">
        <v>2</v>
      </c>
      <c r="G20" s="168" t="s">
        <v>2</v>
      </c>
      <c r="H20" s="559"/>
      <c r="I20" s="172">
        <f>F20*H20</f>
        <v>0</v>
      </c>
    </row>
    <row r="21" spans="1:9" ht="12.75">
      <c r="A21" s="154"/>
      <c r="C21" s="108"/>
      <c r="D21" s="109"/>
      <c r="E21" s="12"/>
      <c r="F21" s="167"/>
      <c r="G21" s="168"/>
      <c r="I21" s="172"/>
    </row>
    <row r="22" spans="1:9" ht="30" customHeight="1">
      <c r="A22" s="154" t="s">
        <v>23</v>
      </c>
      <c r="B22" s="224" t="s">
        <v>490</v>
      </c>
      <c r="C22" s="108"/>
      <c r="D22" s="109"/>
      <c r="E22" s="12" t="s">
        <v>1</v>
      </c>
      <c r="F22" s="167">
        <v>1</v>
      </c>
      <c r="G22" s="168" t="s">
        <v>2</v>
      </c>
      <c r="H22" s="559"/>
      <c r="I22" s="172">
        <f>F22*H22</f>
        <v>0</v>
      </c>
    </row>
    <row r="23" spans="1:9" ht="12.75">
      <c r="A23" s="154"/>
      <c r="C23" s="108"/>
      <c r="D23" s="109"/>
      <c r="E23" s="12"/>
      <c r="F23" s="167"/>
      <c r="G23" s="168"/>
      <c r="I23" s="172"/>
    </row>
    <row r="24" spans="2:9" ht="12.75">
      <c r="B24" s="146" t="s">
        <v>372</v>
      </c>
      <c r="C24" s="108"/>
      <c r="D24" s="109"/>
      <c r="G24" s="164"/>
      <c r="I24" s="173"/>
    </row>
    <row r="25" spans="3:9" ht="12.75">
      <c r="C25" s="108"/>
      <c r="D25" s="109"/>
      <c r="G25" s="164"/>
      <c r="I25" s="173"/>
    </row>
    <row r="26" spans="1:9" ht="25.5">
      <c r="A26" s="154" t="s">
        <v>25</v>
      </c>
      <c r="B26" s="224" t="s">
        <v>491</v>
      </c>
      <c r="C26" s="108"/>
      <c r="D26" s="109"/>
      <c r="E26" s="12" t="s">
        <v>1</v>
      </c>
      <c r="F26" s="167">
        <v>3</v>
      </c>
      <c r="G26" s="168" t="s">
        <v>2</v>
      </c>
      <c r="H26" s="559"/>
      <c r="I26" s="172">
        <f>F26*H26</f>
        <v>0</v>
      </c>
    </row>
    <row r="27" spans="1:9" ht="12.75">
      <c r="A27" s="154"/>
      <c r="C27" s="108"/>
      <c r="D27" s="109"/>
      <c r="G27" s="164"/>
      <c r="I27" s="173"/>
    </row>
    <row r="28" spans="1:9" ht="25.5">
      <c r="A28" s="154" t="s">
        <v>78</v>
      </c>
      <c r="B28" s="146" t="s">
        <v>492</v>
      </c>
      <c r="C28" s="108"/>
      <c r="D28" s="109"/>
      <c r="E28" s="12" t="s">
        <v>1</v>
      </c>
      <c r="F28" s="167">
        <v>2</v>
      </c>
      <c r="G28" s="168" t="s">
        <v>2</v>
      </c>
      <c r="H28" s="559"/>
      <c r="I28" s="172">
        <f>F28*H28</f>
        <v>0</v>
      </c>
    </row>
    <row r="29" spans="3:9" ht="12.75">
      <c r="C29" s="108"/>
      <c r="D29" s="109"/>
      <c r="G29" s="164"/>
      <c r="I29" s="173"/>
    </row>
    <row r="30" spans="3:9" ht="12.75">
      <c r="C30" s="108"/>
      <c r="D30" s="109"/>
      <c r="G30" s="164"/>
      <c r="I30" s="173"/>
    </row>
    <row r="31" spans="2:9" ht="12.75">
      <c r="B31" s="146" t="s">
        <v>493</v>
      </c>
      <c r="C31" s="108"/>
      <c r="D31" s="109"/>
      <c r="G31" s="164"/>
      <c r="I31" s="173"/>
    </row>
    <row r="32" spans="3:9" ht="12.75">
      <c r="C32" s="108"/>
      <c r="D32" s="109"/>
      <c r="G32" s="164"/>
      <c r="I32" s="173"/>
    </row>
    <row r="33" spans="1:9" ht="216.75" customHeight="1">
      <c r="A33" s="154" t="s">
        <v>8</v>
      </c>
      <c r="B33" s="146" t="s">
        <v>562</v>
      </c>
      <c r="C33" s="108"/>
      <c r="D33" s="109"/>
      <c r="E33" s="3" t="s">
        <v>7</v>
      </c>
      <c r="F33" s="167">
        <v>381.52</v>
      </c>
      <c r="G33" s="164" t="s">
        <v>2</v>
      </c>
      <c r="H33" s="559"/>
      <c r="I33" s="172">
        <f>F33*H33</f>
        <v>0</v>
      </c>
    </row>
    <row r="34" spans="3:9" ht="12.75">
      <c r="C34" s="108"/>
      <c r="D34" s="109"/>
      <c r="G34" s="164"/>
      <c r="I34" s="173"/>
    </row>
    <row r="35" spans="3:9" ht="12.75">
      <c r="C35" s="108"/>
      <c r="D35" s="109"/>
      <c r="G35" s="164"/>
      <c r="I35" s="173"/>
    </row>
    <row r="36" spans="1:9" ht="211.5" customHeight="1">
      <c r="A36" s="154" t="s">
        <v>9</v>
      </c>
      <c r="B36" s="146" t="s">
        <v>593</v>
      </c>
      <c r="C36" s="108"/>
      <c r="D36" s="109"/>
      <c r="G36" s="164"/>
      <c r="I36" s="173"/>
    </row>
    <row r="37" spans="1:254" s="14" customFormat="1" ht="18" customHeight="1">
      <c r="A37" s="156" t="s">
        <v>21</v>
      </c>
      <c r="B37" s="195" t="s">
        <v>366</v>
      </c>
      <c r="C37" s="110"/>
      <c r="D37" s="286"/>
      <c r="E37" s="3" t="s">
        <v>7</v>
      </c>
      <c r="F37" s="185">
        <v>31.79</v>
      </c>
      <c r="G37" s="164" t="s">
        <v>2</v>
      </c>
      <c r="H37" s="559"/>
      <c r="I37" s="172">
        <f>F37*H37</f>
        <v>0</v>
      </c>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row>
    <row r="38" spans="1:254" s="14" customFormat="1" ht="12.75">
      <c r="A38" s="156"/>
      <c r="B38" s="195"/>
      <c r="C38" s="110"/>
      <c r="D38" s="286"/>
      <c r="E38" s="3"/>
      <c r="F38" s="185"/>
      <c r="G38" s="164"/>
      <c r="H38" s="399"/>
      <c r="I38" s="172"/>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row>
    <row r="39" spans="1:254" s="14" customFormat="1" ht="18" customHeight="1">
      <c r="A39" s="156" t="s">
        <v>23</v>
      </c>
      <c r="B39" s="195" t="s">
        <v>367</v>
      </c>
      <c r="C39" s="110"/>
      <c r="D39" s="286"/>
      <c r="E39" s="3" t="s">
        <v>7</v>
      </c>
      <c r="F39" s="185">
        <v>70.4</v>
      </c>
      <c r="G39" s="164" t="s">
        <v>2</v>
      </c>
      <c r="H39" s="559"/>
      <c r="I39" s="172">
        <f>F39*H39</f>
        <v>0</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row>
    <row r="40" spans="1:9" ht="12.75">
      <c r="A40" s="154"/>
      <c r="C40" s="108"/>
      <c r="D40" s="109"/>
      <c r="G40" s="164"/>
      <c r="I40" s="173"/>
    </row>
    <row r="41" spans="3:9" ht="12.75">
      <c r="C41" s="108"/>
      <c r="D41" s="109"/>
      <c r="G41" s="164"/>
      <c r="I41" s="173"/>
    </row>
    <row r="42" spans="1:255" ht="216.75">
      <c r="A42" s="154" t="s">
        <v>34</v>
      </c>
      <c r="B42" s="146" t="s">
        <v>594</v>
      </c>
      <c r="G42" s="164"/>
      <c r="I42" s="174"/>
      <c r="IU42" s="6"/>
    </row>
    <row r="43" spans="1:255" ht="12.75">
      <c r="A43" s="154"/>
      <c r="G43" s="164"/>
      <c r="I43" s="174"/>
      <c r="IU43" s="6"/>
    </row>
    <row r="44" spans="1:255" s="14" customFormat="1" ht="12.75">
      <c r="A44" s="156" t="s">
        <v>21</v>
      </c>
      <c r="B44" s="287" t="s">
        <v>494</v>
      </c>
      <c r="C44" s="110"/>
      <c r="D44" s="111"/>
      <c r="E44" s="18" t="s">
        <v>1</v>
      </c>
      <c r="F44" s="167">
        <v>1</v>
      </c>
      <c r="G44" s="168" t="s">
        <v>2</v>
      </c>
      <c r="H44" s="558"/>
      <c r="I44" s="174">
        <f>F44*H44</f>
        <v>0</v>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row>
    <row r="45" spans="1:255" s="14" customFormat="1" ht="12.75">
      <c r="A45" s="156"/>
      <c r="B45" s="287"/>
      <c r="C45" s="110"/>
      <c r="D45" s="111"/>
      <c r="E45" s="18"/>
      <c r="F45" s="167"/>
      <c r="G45" s="168"/>
      <c r="H45" s="170"/>
      <c r="I45" s="17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row>
    <row r="46" spans="1:255" s="14" customFormat="1" ht="12.75">
      <c r="A46" s="156" t="s">
        <v>23</v>
      </c>
      <c r="B46" s="287" t="s">
        <v>495</v>
      </c>
      <c r="C46" s="110"/>
      <c r="D46" s="111"/>
      <c r="E46" s="18" t="s">
        <v>10</v>
      </c>
      <c r="F46" s="167">
        <v>3.97</v>
      </c>
      <c r="G46" s="168" t="s">
        <v>2</v>
      </c>
      <c r="H46" s="558"/>
      <c r="I46" s="174">
        <f>F46*H46</f>
        <v>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row>
    <row r="47" spans="1:255" s="14" customFormat="1" ht="12.75">
      <c r="A47" s="156"/>
      <c r="B47" s="287"/>
      <c r="C47" s="110"/>
      <c r="D47" s="111"/>
      <c r="E47" s="18"/>
      <c r="F47" s="167"/>
      <c r="G47" s="168"/>
      <c r="H47" s="170"/>
      <c r="I47" s="17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row>
    <row r="48" spans="1:255" s="14" customFormat="1" ht="12.75">
      <c r="A48" s="156"/>
      <c r="B48" s="287"/>
      <c r="C48" s="110"/>
      <c r="D48" s="111"/>
      <c r="E48" s="18"/>
      <c r="F48" s="167"/>
      <c r="G48" s="168"/>
      <c r="H48" s="170"/>
      <c r="I48" s="17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row>
    <row r="49" spans="1:255" ht="171" customHeight="1">
      <c r="A49" s="154" t="s">
        <v>35</v>
      </c>
      <c r="B49" s="146" t="s">
        <v>595</v>
      </c>
      <c r="G49" s="164"/>
      <c r="I49" s="174"/>
      <c r="IU49" s="6"/>
    </row>
    <row r="50" spans="1:255" s="14" customFormat="1" ht="15">
      <c r="A50" s="156" t="s">
        <v>21</v>
      </c>
      <c r="B50" s="287" t="s">
        <v>496</v>
      </c>
      <c r="C50" s="110"/>
      <c r="D50" s="111"/>
      <c r="E50" s="18" t="s">
        <v>446</v>
      </c>
      <c r="F50" s="167">
        <v>1.33</v>
      </c>
      <c r="G50" s="168" t="s">
        <v>2</v>
      </c>
      <c r="H50" s="558"/>
      <c r="I50" s="174">
        <f>F50*H50</f>
        <v>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row>
    <row r="51" spans="1:255" s="14" customFormat="1" ht="12.75">
      <c r="A51" s="156"/>
      <c r="B51" s="287"/>
      <c r="C51" s="110"/>
      <c r="D51" s="111"/>
      <c r="E51" s="18"/>
      <c r="F51" s="167"/>
      <c r="G51" s="168"/>
      <c r="H51" s="170"/>
      <c r="I51" s="17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row>
    <row r="52" spans="1:255" s="14" customFormat="1" ht="15">
      <c r="A52" s="156" t="s">
        <v>23</v>
      </c>
      <c r="B52" s="287" t="s">
        <v>368</v>
      </c>
      <c r="C52" s="110"/>
      <c r="D52" s="111"/>
      <c r="E52" s="18" t="s">
        <v>446</v>
      </c>
      <c r="F52" s="167">
        <v>9.78</v>
      </c>
      <c r="G52" s="168" t="s">
        <v>2</v>
      </c>
      <c r="H52" s="558"/>
      <c r="I52" s="174">
        <f>F52*H52</f>
        <v>0</v>
      </c>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c r="IO52" s="4"/>
      <c r="IP52" s="4"/>
      <c r="IQ52" s="4"/>
      <c r="IR52" s="4"/>
      <c r="IS52" s="4"/>
      <c r="IT52" s="4"/>
      <c r="IU52" s="4"/>
    </row>
    <row r="53" spans="1:255" ht="12.75">
      <c r="A53" s="154"/>
      <c r="G53" s="164"/>
      <c r="I53" s="174"/>
      <c r="IU53" s="6"/>
    </row>
    <row r="54" spans="1:255" ht="12.75">
      <c r="A54" s="154"/>
      <c r="G54" s="164"/>
      <c r="I54" s="174"/>
      <c r="IU54" s="6"/>
    </row>
    <row r="55" spans="1:9" ht="186.75" customHeight="1">
      <c r="A55" s="154" t="s">
        <v>36</v>
      </c>
      <c r="B55" s="150" t="s">
        <v>596</v>
      </c>
      <c r="C55" s="110"/>
      <c r="D55" s="109"/>
      <c r="E55" s="18" t="s">
        <v>446</v>
      </c>
      <c r="F55" s="167">
        <v>0.35</v>
      </c>
      <c r="G55" s="168" t="s">
        <v>2</v>
      </c>
      <c r="H55" s="558"/>
      <c r="I55" s="174">
        <f>F55*H55</f>
        <v>0</v>
      </c>
    </row>
    <row r="56" spans="2:9" ht="12.75">
      <c r="B56" s="150"/>
      <c r="C56" s="110"/>
      <c r="D56" s="109"/>
      <c r="E56" s="18"/>
      <c r="F56" s="167"/>
      <c r="G56" s="168"/>
      <c r="H56" s="170"/>
      <c r="I56" s="174"/>
    </row>
    <row r="57" spans="2:9" ht="12.75">
      <c r="B57" s="150"/>
      <c r="C57" s="110"/>
      <c r="D57" s="109"/>
      <c r="E57" s="18"/>
      <c r="F57" s="167"/>
      <c r="G57" s="168"/>
      <c r="H57" s="170"/>
      <c r="I57" s="174"/>
    </row>
    <row r="58" spans="1:9" ht="216.75">
      <c r="A58" s="158" t="s">
        <v>37</v>
      </c>
      <c r="B58" s="149" t="s">
        <v>597</v>
      </c>
      <c r="C58" s="112"/>
      <c r="D58" s="113"/>
      <c r="E58" s="19"/>
      <c r="F58" s="175"/>
      <c r="G58" s="176"/>
      <c r="H58" s="401"/>
      <c r="I58" s="172"/>
    </row>
    <row r="59" spans="1:9" ht="12.75">
      <c r="A59" s="158"/>
      <c r="B59" s="149"/>
      <c r="C59" s="112"/>
      <c r="D59" s="113"/>
      <c r="E59" s="19"/>
      <c r="F59" s="175"/>
      <c r="G59" s="176"/>
      <c r="H59" s="401"/>
      <c r="I59" s="172"/>
    </row>
    <row r="60" spans="1:254" s="14" customFormat="1" ht="12.75">
      <c r="A60" s="154" t="s">
        <v>21</v>
      </c>
      <c r="B60" s="195" t="s">
        <v>497</v>
      </c>
      <c r="C60" s="110"/>
      <c r="D60" s="286"/>
      <c r="E60" s="3" t="s">
        <v>7</v>
      </c>
      <c r="F60" s="185">
        <v>98.61</v>
      </c>
      <c r="G60" s="164" t="s">
        <v>2</v>
      </c>
      <c r="H60" s="559"/>
      <c r="I60" s="172">
        <f>F60*H60</f>
        <v>0</v>
      </c>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row>
    <row r="61" spans="1:254" s="14" customFormat="1" ht="12.75">
      <c r="A61" s="154"/>
      <c r="B61" s="195"/>
      <c r="C61" s="110"/>
      <c r="D61" s="286"/>
      <c r="E61" s="3"/>
      <c r="F61" s="185"/>
      <c r="G61" s="164"/>
      <c r="H61" s="399"/>
      <c r="I61" s="172"/>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row>
    <row r="62" spans="1:254" s="14" customFormat="1" ht="12.75">
      <c r="A62" s="154" t="s">
        <v>23</v>
      </c>
      <c r="B62" s="195" t="s">
        <v>498</v>
      </c>
      <c r="C62" s="110"/>
      <c r="D62" s="286"/>
      <c r="E62" s="3" t="s">
        <v>10</v>
      </c>
      <c r="F62" s="185">
        <v>199.95</v>
      </c>
      <c r="G62" s="164" t="s">
        <v>2</v>
      </c>
      <c r="H62" s="559"/>
      <c r="I62" s="172">
        <f>F62*H62</f>
        <v>0</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row>
    <row r="63" spans="3:8" ht="12.75">
      <c r="C63" s="114"/>
      <c r="D63" s="115"/>
      <c r="E63" s="12"/>
      <c r="F63" s="167"/>
      <c r="G63" s="168"/>
      <c r="H63" s="170"/>
    </row>
    <row r="64" spans="1:254" s="14" customFormat="1" ht="13.5" customHeight="1">
      <c r="A64" s="154" t="s">
        <v>25</v>
      </c>
      <c r="B64" s="195" t="s">
        <v>500</v>
      </c>
      <c r="C64" s="110"/>
      <c r="D64" s="286"/>
      <c r="E64" s="3" t="s">
        <v>7</v>
      </c>
      <c r="F64" s="185">
        <v>252.73</v>
      </c>
      <c r="G64" s="164" t="s">
        <v>2</v>
      </c>
      <c r="H64" s="559"/>
      <c r="I64" s="172">
        <f>F64*H64</f>
        <v>0</v>
      </c>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row>
    <row r="65" spans="1:254" s="14" customFormat="1" ht="12.75">
      <c r="A65" s="154"/>
      <c r="B65" s="195"/>
      <c r="C65" s="110"/>
      <c r="D65" s="286"/>
      <c r="E65" s="3"/>
      <c r="F65" s="185"/>
      <c r="G65" s="164"/>
      <c r="H65" s="399"/>
      <c r="I65" s="172"/>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row>
    <row r="66" spans="1:254" s="14" customFormat="1" ht="25.5">
      <c r="A66" s="156" t="s">
        <v>78</v>
      </c>
      <c r="B66" s="195" t="s">
        <v>499</v>
      </c>
      <c r="C66" s="110"/>
      <c r="D66" s="286"/>
      <c r="E66" s="3" t="s">
        <v>10</v>
      </c>
      <c r="F66" s="185">
        <v>243.51</v>
      </c>
      <c r="G66" s="164" t="s">
        <v>2</v>
      </c>
      <c r="H66" s="559"/>
      <c r="I66" s="172">
        <f>F66*H66</f>
        <v>0</v>
      </c>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row>
    <row r="67" spans="3:8" ht="12.75">
      <c r="C67" s="114"/>
      <c r="D67" s="115"/>
      <c r="E67" s="12"/>
      <c r="F67" s="167"/>
      <c r="G67" s="168"/>
      <c r="H67" s="170"/>
    </row>
    <row r="68" spans="3:8" ht="12.75">
      <c r="C68" s="114"/>
      <c r="D68" s="115"/>
      <c r="E68" s="12"/>
      <c r="F68" s="167"/>
      <c r="G68" s="168"/>
      <c r="H68" s="170"/>
    </row>
    <row r="69" spans="3:8" ht="12.75">
      <c r="C69" s="114"/>
      <c r="D69" s="115"/>
      <c r="E69" s="12"/>
      <c r="F69" s="167"/>
      <c r="G69" s="168"/>
      <c r="H69" s="170"/>
    </row>
    <row r="70" spans="1:4" ht="222" customHeight="1">
      <c r="A70" s="154" t="s">
        <v>38</v>
      </c>
      <c r="B70" s="150" t="s">
        <v>598</v>
      </c>
      <c r="C70" s="114"/>
      <c r="D70" s="115"/>
    </row>
    <row r="71" spans="1:4" ht="12.75">
      <c r="A71" s="154"/>
      <c r="B71" s="150"/>
      <c r="C71" s="114"/>
      <c r="D71" s="115"/>
    </row>
    <row r="72" spans="1:9" ht="12.75">
      <c r="A72" s="156" t="s">
        <v>21</v>
      </c>
      <c r="B72" s="150" t="s">
        <v>501</v>
      </c>
      <c r="C72" s="114"/>
      <c r="D72" s="115"/>
      <c r="E72" s="3" t="s">
        <v>7</v>
      </c>
      <c r="F72" s="167">
        <v>38.92</v>
      </c>
      <c r="G72" s="168" t="s">
        <v>2</v>
      </c>
      <c r="H72" s="558"/>
      <c r="I72" s="174">
        <f>F72*H72</f>
        <v>0</v>
      </c>
    </row>
    <row r="73" spans="2:9" ht="12.75">
      <c r="B73" s="150"/>
      <c r="C73" s="114"/>
      <c r="D73" s="115"/>
      <c r="E73" s="18"/>
      <c r="F73" s="167"/>
      <c r="G73" s="168"/>
      <c r="H73" s="170"/>
      <c r="I73" s="174"/>
    </row>
    <row r="74" spans="1:9" ht="12.75">
      <c r="A74" s="156" t="s">
        <v>23</v>
      </c>
      <c r="B74" s="150" t="s">
        <v>502</v>
      </c>
      <c r="C74" s="114"/>
      <c r="D74" s="115"/>
      <c r="E74" s="3" t="s">
        <v>10</v>
      </c>
      <c r="F74" s="167">
        <v>5.91</v>
      </c>
      <c r="G74" s="168" t="s">
        <v>2</v>
      </c>
      <c r="H74" s="558"/>
      <c r="I74" s="174">
        <f>F74*H74</f>
        <v>0</v>
      </c>
    </row>
    <row r="75" spans="2:9" ht="12.75">
      <c r="B75" s="150"/>
      <c r="C75" s="114"/>
      <c r="D75" s="115"/>
      <c r="E75" s="18"/>
      <c r="F75" s="167"/>
      <c r="G75" s="168"/>
      <c r="H75" s="170"/>
      <c r="I75" s="174"/>
    </row>
    <row r="76" spans="2:9" ht="12.75">
      <c r="B76" s="150"/>
      <c r="C76" s="114"/>
      <c r="D76" s="115"/>
      <c r="E76" s="18"/>
      <c r="F76" s="167"/>
      <c r="G76" s="168"/>
      <c r="H76" s="170"/>
      <c r="I76" s="174"/>
    </row>
    <row r="77" spans="2:9" ht="12.75">
      <c r="B77" s="150"/>
      <c r="C77" s="114"/>
      <c r="D77" s="115"/>
      <c r="E77" s="18"/>
      <c r="F77" s="167"/>
      <c r="G77" s="168"/>
      <c r="H77" s="170"/>
      <c r="I77" s="174"/>
    </row>
    <row r="78" spans="1:4" ht="160.5" customHeight="1">
      <c r="A78" s="154" t="s">
        <v>39</v>
      </c>
      <c r="B78" s="150" t="s">
        <v>599</v>
      </c>
      <c r="C78" s="114"/>
      <c r="D78" s="115"/>
    </row>
    <row r="79" spans="1:4" ht="12.75">
      <c r="A79" s="154"/>
      <c r="B79" s="150"/>
      <c r="C79" s="114"/>
      <c r="D79" s="115"/>
    </row>
    <row r="80" spans="1:9" ht="12.75">
      <c r="A80" s="156" t="s">
        <v>21</v>
      </c>
      <c r="B80" s="150" t="s">
        <v>503</v>
      </c>
      <c r="C80" s="114"/>
      <c r="D80" s="115"/>
      <c r="E80" s="3" t="s">
        <v>7</v>
      </c>
      <c r="F80" s="167">
        <v>27.44</v>
      </c>
      <c r="G80" s="168" t="s">
        <v>2</v>
      </c>
      <c r="H80" s="558"/>
      <c r="I80" s="174">
        <f>F80*H80</f>
        <v>0</v>
      </c>
    </row>
    <row r="81" spans="2:9" ht="12.75">
      <c r="B81" s="150"/>
      <c r="C81" s="114"/>
      <c r="D81" s="115"/>
      <c r="E81" s="18"/>
      <c r="F81" s="167"/>
      <c r="G81" s="168"/>
      <c r="H81" s="170"/>
      <c r="I81" s="174"/>
    </row>
    <row r="82" spans="1:9" ht="12.75">
      <c r="A82" s="156" t="s">
        <v>23</v>
      </c>
      <c r="B82" s="150" t="s">
        <v>504</v>
      </c>
      <c r="C82" s="114"/>
      <c r="D82" s="115"/>
      <c r="E82" s="3" t="s">
        <v>10</v>
      </c>
      <c r="F82" s="167">
        <v>20.89</v>
      </c>
      <c r="G82" s="168" t="s">
        <v>2</v>
      </c>
      <c r="H82" s="558"/>
      <c r="I82" s="174">
        <f>F82*H82</f>
        <v>0</v>
      </c>
    </row>
    <row r="83" spans="2:9" ht="12.75">
      <c r="B83" s="150"/>
      <c r="C83" s="114"/>
      <c r="D83" s="115"/>
      <c r="F83" s="167"/>
      <c r="G83" s="168"/>
      <c r="H83" s="170"/>
      <c r="I83" s="174"/>
    </row>
    <row r="84" spans="2:9" ht="12.75">
      <c r="B84" s="150"/>
      <c r="C84" s="114"/>
      <c r="D84" s="115"/>
      <c r="F84" s="167"/>
      <c r="G84" s="168"/>
      <c r="H84" s="170"/>
      <c r="I84" s="174"/>
    </row>
    <row r="85" spans="1:9" ht="223.5" customHeight="1">
      <c r="A85" s="154" t="s">
        <v>41</v>
      </c>
      <c r="B85" s="150" t="s">
        <v>600</v>
      </c>
      <c r="C85" s="114"/>
      <c r="D85" s="115"/>
      <c r="E85" s="3" t="s">
        <v>7</v>
      </c>
      <c r="F85" s="167">
        <v>880.18</v>
      </c>
      <c r="G85" s="168" t="s">
        <v>2</v>
      </c>
      <c r="H85" s="558"/>
      <c r="I85" s="174">
        <f>F85*H85</f>
        <v>0</v>
      </c>
    </row>
    <row r="86" spans="1:9" ht="12.75">
      <c r="A86" s="154"/>
      <c r="B86" s="150"/>
      <c r="C86" s="114"/>
      <c r="D86" s="115"/>
      <c r="E86" s="18"/>
      <c r="F86" s="167"/>
      <c r="G86" s="168"/>
      <c r="H86" s="170"/>
      <c r="I86" s="174"/>
    </row>
    <row r="87" spans="1:9" s="186" customFormat="1" ht="153">
      <c r="A87" s="233" t="s">
        <v>55</v>
      </c>
      <c r="B87" s="234" t="s">
        <v>565</v>
      </c>
      <c r="C87" s="232"/>
      <c r="D87" s="232"/>
      <c r="E87" s="3" t="s">
        <v>7</v>
      </c>
      <c r="F87" s="167">
        <v>8.12</v>
      </c>
      <c r="G87" s="168" t="s">
        <v>2</v>
      </c>
      <c r="H87" s="558"/>
      <c r="I87" s="174">
        <f>F87*H87</f>
        <v>0</v>
      </c>
    </row>
    <row r="88" spans="1:9" s="186" customFormat="1" ht="10.5" customHeight="1">
      <c r="A88" s="233"/>
      <c r="B88" s="234"/>
      <c r="C88" s="232"/>
      <c r="D88" s="232"/>
      <c r="E88" s="3"/>
      <c r="F88" s="167"/>
      <c r="G88" s="168"/>
      <c r="H88" s="170"/>
      <c r="I88" s="174"/>
    </row>
    <row r="89" spans="1:9" s="385" customFormat="1" ht="147" customHeight="1">
      <c r="A89" s="386" t="s">
        <v>57</v>
      </c>
      <c r="B89" s="66" t="s">
        <v>566</v>
      </c>
      <c r="C89" s="387"/>
      <c r="D89" s="388"/>
      <c r="E89" s="389" t="s">
        <v>12</v>
      </c>
      <c r="F89" s="390">
        <v>1</v>
      </c>
      <c r="G89" s="391" t="s">
        <v>2</v>
      </c>
      <c r="H89" s="560"/>
      <c r="I89" s="40">
        <f>H89*F89</f>
        <v>0</v>
      </c>
    </row>
    <row r="90" spans="1:9" s="385" customFormat="1" ht="10.5" customHeight="1">
      <c r="A90" s="145"/>
      <c r="B90" s="28"/>
      <c r="C90" s="387"/>
      <c r="D90" s="388"/>
      <c r="E90" s="389"/>
      <c r="F90" s="390"/>
      <c r="G90" s="391"/>
      <c r="H90" s="401"/>
      <c r="I90" s="40"/>
    </row>
    <row r="91" spans="1:9" s="385" customFormat="1" ht="140.25">
      <c r="A91" s="41" t="s">
        <v>59</v>
      </c>
      <c r="B91" s="28" t="s">
        <v>563</v>
      </c>
      <c r="C91" s="387"/>
      <c r="D91" s="388"/>
      <c r="E91" s="389" t="s">
        <v>564</v>
      </c>
      <c r="F91" s="390">
        <v>25</v>
      </c>
      <c r="G91" s="391" t="s">
        <v>2</v>
      </c>
      <c r="H91" s="560"/>
      <c r="I91" s="40">
        <f>F91*H91</f>
        <v>0</v>
      </c>
    </row>
    <row r="92" spans="1:9" s="186" customFormat="1" ht="10.5" customHeight="1">
      <c r="A92" s="233"/>
      <c r="B92" s="234"/>
      <c r="C92" s="235"/>
      <c r="D92" s="236"/>
      <c r="F92" s="194"/>
      <c r="G92" s="237"/>
      <c r="H92" s="402"/>
      <c r="I92" s="238"/>
    </row>
    <row r="93" spans="1:9" s="173" customFormat="1" ht="20.25" customHeight="1">
      <c r="A93" s="331" t="s">
        <v>447</v>
      </c>
      <c r="B93" s="332" t="s">
        <v>369</v>
      </c>
      <c r="C93" s="288"/>
      <c r="D93" s="289"/>
      <c r="E93" s="333" t="s">
        <v>657</v>
      </c>
      <c r="F93" s="370"/>
      <c r="G93" s="290"/>
      <c r="H93" s="403"/>
      <c r="I93" s="291">
        <f>SUM(I7:I91)</f>
        <v>0</v>
      </c>
    </row>
    <row r="94" spans="1:8" ht="15">
      <c r="A94" s="299" t="s">
        <v>63</v>
      </c>
      <c r="B94" s="580" t="s">
        <v>370</v>
      </c>
      <c r="C94" s="580"/>
      <c r="D94" s="580"/>
      <c r="E94" s="12"/>
      <c r="F94" s="167"/>
      <c r="G94" s="168"/>
      <c r="H94" s="170"/>
    </row>
    <row r="95" spans="1:8" ht="12.75">
      <c r="A95" s="292"/>
      <c r="B95" s="293"/>
      <c r="C95" s="293"/>
      <c r="D95" s="293"/>
      <c r="E95" s="12"/>
      <c r="F95" s="167"/>
      <c r="G95" s="168"/>
      <c r="H95" s="170"/>
    </row>
    <row r="96" spans="1:9" ht="336.75" customHeight="1">
      <c r="A96" s="154" t="s">
        <v>0</v>
      </c>
      <c r="B96" s="146" t="s">
        <v>505</v>
      </c>
      <c r="C96" s="114"/>
      <c r="D96" s="115"/>
      <c r="E96" s="7"/>
      <c r="F96" s="369"/>
      <c r="G96" s="7"/>
      <c r="H96" s="400"/>
      <c r="I96" s="7"/>
    </row>
    <row r="97" spans="2:8" ht="18" customHeight="1">
      <c r="B97" s="276" t="s">
        <v>371</v>
      </c>
      <c r="C97" s="108"/>
      <c r="D97" s="109"/>
      <c r="E97" s="12"/>
      <c r="F97" s="167"/>
      <c r="G97" s="168"/>
      <c r="H97" s="170"/>
    </row>
    <row r="98" spans="1:9" ht="34.5" customHeight="1">
      <c r="A98" s="154" t="s">
        <v>21</v>
      </c>
      <c r="B98" s="146" t="s">
        <v>489</v>
      </c>
      <c r="C98" s="108"/>
      <c r="D98" s="109"/>
      <c r="E98" s="12" t="s">
        <v>1</v>
      </c>
      <c r="F98" s="167">
        <v>8</v>
      </c>
      <c r="G98" s="168" t="s">
        <v>2</v>
      </c>
      <c r="H98" s="558"/>
      <c r="I98" s="172">
        <f>F98*H98</f>
        <v>0</v>
      </c>
    </row>
    <row r="99" spans="1:8" ht="12.75">
      <c r="A99" s="154"/>
      <c r="C99" s="108"/>
      <c r="D99" s="109"/>
      <c r="E99" s="12"/>
      <c r="F99" s="167"/>
      <c r="G99" s="168"/>
      <c r="H99" s="170"/>
    </row>
    <row r="100" spans="1:8" ht="18" customHeight="1">
      <c r="A100" s="154"/>
      <c r="B100" s="276" t="s">
        <v>372</v>
      </c>
      <c r="C100" s="108"/>
      <c r="D100" s="109"/>
      <c r="E100" s="12"/>
      <c r="F100" s="167"/>
      <c r="G100" s="168"/>
      <c r="H100" s="170"/>
    </row>
    <row r="101" spans="1:9" ht="38.25">
      <c r="A101" s="154" t="s">
        <v>23</v>
      </c>
      <c r="B101" s="146" t="s">
        <v>506</v>
      </c>
      <c r="C101" s="108"/>
      <c r="D101" s="109"/>
      <c r="E101" s="12" t="s">
        <v>1</v>
      </c>
      <c r="F101" s="167">
        <v>5</v>
      </c>
      <c r="G101" s="168" t="s">
        <v>2</v>
      </c>
      <c r="H101" s="558"/>
      <c r="I101" s="172">
        <f>F101*H101</f>
        <v>0</v>
      </c>
    </row>
    <row r="102" spans="1:8" ht="12.75">
      <c r="A102" s="154"/>
      <c r="C102" s="108"/>
      <c r="D102" s="109"/>
      <c r="E102" s="12"/>
      <c r="F102" s="167"/>
      <c r="G102" s="168"/>
      <c r="H102" s="170"/>
    </row>
    <row r="103" spans="1:9" ht="25.5">
      <c r="A103" s="154" t="s">
        <v>25</v>
      </c>
      <c r="B103" s="146" t="s">
        <v>492</v>
      </c>
      <c r="C103" s="108"/>
      <c r="D103" s="109"/>
      <c r="E103" s="12" t="s">
        <v>1</v>
      </c>
      <c r="F103" s="167">
        <v>2</v>
      </c>
      <c r="G103" s="168" t="s">
        <v>2</v>
      </c>
      <c r="H103" s="558"/>
      <c r="I103" s="172">
        <f>F103*H103</f>
        <v>0</v>
      </c>
    </row>
    <row r="104" spans="1:8" ht="12.75">
      <c r="A104" s="154"/>
      <c r="C104" s="108"/>
      <c r="D104" s="109"/>
      <c r="E104" s="12"/>
      <c r="F104" s="167"/>
      <c r="G104" s="168"/>
      <c r="H104" s="170"/>
    </row>
    <row r="105" spans="1:8" ht="12.75">
      <c r="A105" s="154"/>
      <c r="C105" s="108"/>
      <c r="D105" s="109"/>
      <c r="E105" s="12"/>
      <c r="F105" s="167"/>
      <c r="G105" s="168"/>
      <c r="H105" s="170"/>
    </row>
    <row r="106" spans="3:8" ht="12.75">
      <c r="C106" s="108"/>
      <c r="D106" s="109"/>
      <c r="E106" s="12"/>
      <c r="F106" s="167"/>
      <c r="G106" s="168"/>
      <c r="H106" s="170"/>
    </row>
    <row r="107" spans="3:8" ht="12.75">
      <c r="C107" s="108"/>
      <c r="D107" s="109"/>
      <c r="E107" s="12"/>
      <c r="F107" s="167"/>
      <c r="G107" s="168"/>
      <c r="H107" s="170"/>
    </row>
    <row r="108" spans="1:9" ht="335.25" customHeight="1">
      <c r="A108" s="154" t="s">
        <v>4</v>
      </c>
      <c r="B108" s="149" t="s">
        <v>507</v>
      </c>
      <c r="C108" s="114"/>
      <c r="D108" s="115"/>
      <c r="E108" s="7"/>
      <c r="F108" s="369"/>
      <c r="G108" s="7"/>
      <c r="H108" s="400"/>
      <c r="I108" s="7"/>
    </row>
    <row r="109" spans="2:8" ht="21" customHeight="1">
      <c r="B109" s="276" t="s">
        <v>371</v>
      </c>
      <c r="C109" s="114"/>
      <c r="D109" s="115"/>
      <c r="E109" s="12"/>
      <c r="F109" s="167"/>
      <c r="G109" s="168"/>
      <c r="H109" s="170"/>
    </row>
    <row r="110" spans="1:9" ht="38.25">
      <c r="A110" s="154" t="s">
        <v>21</v>
      </c>
      <c r="B110" s="149" t="s">
        <v>620</v>
      </c>
      <c r="C110" s="114"/>
      <c r="D110" s="115"/>
      <c r="E110" s="12" t="s">
        <v>1</v>
      </c>
      <c r="F110" s="167">
        <v>1</v>
      </c>
      <c r="G110" s="168" t="s">
        <v>2</v>
      </c>
      <c r="H110" s="558"/>
      <c r="I110" s="172">
        <f>H110*F110</f>
        <v>0</v>
      </c>
    </row>
    <row r="111" spans="1:8" ht="12.75">
      <c r="A111" s="154"/>
      <c r="B111" s="149"/>
      <c r="C111" s="114"/>
      <c r="D111" s="115"/>
      <c r="E111" s="12"/>
      <c r="F111" s="167"/>
      <c r="G111" s="168"/>
      <c r="H111" s="170"/>
    </row>
    <row r="112" spans="1:9" ht="38.25">
      <c r="A112" s="154" t="s">
        <v>23</v>
      </c>
      <c r="B112" s="149" t="s">
        <v>621</v>
      </c>
      <c r="C112" s="114"/>
      <c r="D112" s="115"/>
      <c r="E112" s="12" t="s">
        <v>1</v>
      </c>
      <c r="F112" s="167">
        <v>1</v>
      </c>
      <c r="G112" s="168" t="s">
        <v>2</v>
      </c>
      <c r="H112" s="558"/>
      <c r="I112" s="172">
        <f>H112*F112</f>
        <v>0</v>
      </c>
    </row>
    <row r="113" spans="1:8" ht="12.75">
      <c r="A113" s="154"/>
      <c r="B113" s="149"/>
      <c r="C113" s="114"/>
      <c r="D113" s="115"/>
      <c r="E113" s="12"/>
      <c r="F113" s="167"/>
      <c r="G113" s="168"/>
      <c r="H113" s="170"/>
    </row>
    <row r="114" spans="1:9" ht="38.25">
      <c r="A114" s="154" t="s">
        <v>25</v>
      </c>
      <c r="B114" s="149" t="s">
        <v>622</v>
      </c>
      <c r="C114" s="114"/>
      <c r="D114" s="115"/>
      <c r="E114" s="12" t="s">
        <v>1</v>
      </c>
      <c r="F114" s="167">
        <v>1</v>
      </c>
      <c r="G114" s="168" t="s">
        <v>2</v>
      </c>
      <c r="H114" s="558"/>
      <c r="I114" s="172">
        <f>H114*F114</f>
        <v>0</v>
      </c>
    </row>
    <row r="115" spans="3:9" ht="12.75">
      <c r="C115" s="114"/>
      <c r="D115" s="115"/>
      <c r="E115" s="12"/>
      <c r="F115" s="167"/>
      <c r="G115" s="168"/>
      <c r="H115" s="170"/>
      <c r="I115" s="172"/>
    </row>
    <row r="116" spans="3:9" ht="12.75">
      <c r="C116" s="114"/>
      <c r="D116" s="115"/>
      <c r="E116" s="12"/>
      <c r="F116" s="167"/>
      <c r="G116" s="168"/>
      <c r="H116" s="170"/>
      <c r="I116" s="172"/>
    </row>
    <row r="117" spans="1:9" ht="181.5" customHeight="1">
      <c r="A117" s="154" t="s">
        <v>5</v>
      </c>
      <c r="B117" s="146" t="s">
        <v>649</v>
      </c>
      <c r="C117" s="114"/>
      <c r="D117" s="115"/>
      <c r="E117" s="12"/>
      <c r="F117" s="167"/>
      <c r="G117" s="168"/>
      <c r="H117" s="170"/>
      <c r="I117" s="172"/>
    </row>
    <row r="118" spans="1:9" ht="249.75" customHeight="1">
      <c r="A118" s="154"/>
      <c r="B118" s="146" t="s">
        <v>650</v>
      </c>
      <c r="C118" s="108"/>
      <c r="D118" s="109"/>
      <c r="E118" s="12"/>
      <c r="F118" s="167"/>
      <c r="G118" s="168"/>
      <c r="H118" s="170"/>
      <c r="I118" s="172"/>
    </row>
    <row r="119" spans="1:9" ht="105" customHeight="1">
      <c r="A119" s="154"/>
      <c r="B119" s="28" t="s">
        <v>602</v>
      </c>
      <c r="C119" s="108"/>
      <c r="D119" s="109"/>
      <c r="E119" s="12"/>
      <c r="F119" s="167"/>
      <c r="G119" s="168"/>
      <c r="H119" s="170"/>
      <c r="I119" s="172"/>
    </row>
    <row r="120" spans="1:9" ht="12.75">
      <c r="A120" s="154"/>
      <c r="B120" s="367"/>
      <c r="C120" s="108"/>
      <c r="D120" s="109"/>
      <c r="E120" s="12"/>
      <c r="F120" s="167"/>
      <c r="G120" s="168"/>
      <c r="H120" s="170"/>
      <c r="I120" s="172"/>
    </row>
    <row r="121" spans="1:9" ht="12.75">
      <c r="A121" s="154"/>
      <c r="B121" s="276" t="s">
        <v>448</v>
      </c>
      <c r="C121" s="108"/>
      <c r="D121" s="109"/>
      <c r="E121" s="12"/>
      <c r="F121" s="167"/>
      <c r="G121" s="168"/>
      <c r="H121" s="170"/>
      <c r="I121" s="172"/>
    </row>
    <row r="122" spans="1:9" ht="12.75">
      <c r="A122" s="154" t="s">
        <v>21</v>
      </c>
      <c r="B122" s="146" t="s">
        <v>508</v>
      </c>
      <c r="C122" s="108"/>
      <c r="D122" s="109"/>
      <c r="E122" s="12" t="s">
        <v>1</v>
      </c>
      <c r="F122" s="167">
        <v>1</v>
      </c>
      <c r="G122" s="168" t="s">
        <v>2</v>
      </c>
      <c r="H122" s="558"/>
      <c r="I122" s="172">
        <f>H122*F122</f>
        <v>0</v>
      </c>
    </row>
    <row r="123" spans="1:9" ht="12.75">
      <c r="A123" s="154"/>
      <c r="C123" s="108"/>
      <c r="D123" s="109"/>
      <c r="E123" s="12"/>
      <c r="F123" s="167"/>
      <c r="G123" s="168"/>
      <c r="H123" s="170"/>
      <c r="I123" s="172"/>
    </row>
    <row r="124" spans="1:9" ht="12.75">
      <c r="A124" s="154" t="s">
        <v>23</v>
      </c>
      <c r="B124" s="146" t="s">
        <v>509</v>
      </c>
      <c r="C124" s="108"/>
      <c r="D124" s="109"/>
      <c r="E124" s="12" t="s">
        <v>1</v>
      </c>
      <c r="F124" s="167">
        <v>3</v>
      </c>
      <c r="G124" s="168" t="s">
        <v>2</v>
      </c>
      <c r="H124" s="558"/>
      <c r="I124" s="172">
        <f>H124*F124</f>
        <v>0</v>
      </c>
    </row>
    <row r="125" spans="1:9" ht="12.75">
      <c r="A125" s="154"/>
      <c r="C125" s="108"/>
      <c r="D125" s="109"/>
      <c r="E125" s="12"/>
      <c r="F125" s="167"/>
      <c r="G125" s="168"/>
      <c r="H125" s="170"/>
      <c r="I125" s="172"/>
    </row>
    <row r="126" spans="1:9" ht="12.75">
      <c r="A126" s="154" t="s">
        <v>25</v>
      </c>
      <c r="B126" s="146" t="s">
        <v>510</v>
      </c>
      <c r="C126" s="108"/>
      <c r="D126" s="109"/>
      <c r="E126" s="12" t="s">
        <v>1</v>
      </c>
      <c r="F126" s="167">
        <v>1</v>
      </c>
      <c r="G126" s="168" t="s">
        <v>2</v>
      </c>
      <c r="H126" s="558"/>
      <c r="I126" s="172">
        <f>H126*F126</f>
        <v>0</v>
      </c>
    </row>
    <row r="127" spans="1:9" ht="12.75">
      <c r="A127" s="154"/>
      <c r="C127" s="108"/>
      <c r="D127" s="109"/>
      <c r="E127" s="12"/>
      <c r="F127" s="167"/>
      <c r="G127" s="168"/>
      <c r="H127" s="170"/>
      <c r="I127" s="172"/>
    </row>
    <row r="128" spans="1:9" ht="25.5">
      <c r="A128" s="154" t="s">
        <v>78</v>
      </c>
      <c r="B128" s="146" t="s">
        <v>511</v>
      </c>
      <c r="C128" s="108"/>
      <c r="D128" s="109"/>
      <c r="E128" s="12" t="s">
        <v>1</v>
      </c>
      <c r="F128" s="167">
        <v>2</v>
      </c>
      <c r="G128" s="168" t="s">
        <v>2</v>
      </c>
      <c r="H128" s="558"/>
      <c r="I128" s="172">
        <f>H128*F128</f>
        <v>0</v>
      </c>
    </row>
    <row r="129" spans="1:9" ht="12.75">
      <c r="A129" s="154"/>
      <c r="C129" s="108"/>
      <c r="D129" s="109"/>
      <c r="E129" s="12"/>
      <c r="F129" s="167"/>
      <c r="G129" s="168"/>
      <c r="H129" s="170"/>
      <c r="I129" s="172"/>
    </row>
    <row r="130" spans="1:9" ht="18.75" customHeight="1">
      <c r="A130" s="154"/>
      <c r="B130" s="276" t="s">
        <v>373</v>
      </c>
      <c r="C130" s="108"/>
      <c r="D130" s="109"/>
      <c r="E130" s="12"/>
      <c r="F130" s="167"/>
      <c r="G130" s="168"/>
      <c r="H130" s="170"/>
      <c r="I130" s="172"/>
    </row>
    <row r="131" spans="1:9" ht="25.5">
      <c r="A131" s="154" t="s">
        <v>253</v>
      </c>
      <c r="B131" s="146" t="s">
        <v>603</v>
      </c>
      <c r="C131" s="108"/>
      <c r="D131" s="109"/>
      <c r="E131" s="12" t="s">
        <v>1</v>
      </c>
      <c r="F131" s="167">
        <v>1</v>
      </c>
      <c r="G131" s="168" t="s">
        <v>2</v>
      </c>
      <c r="H131" s="558"/>
      <c r="I131" s="172">
        <f>H131*F131</f>
        <v>0</v>
      </c>
    </row>
    <row r="132" spans="1:9" ht="12.75">
      <c r="A132" s="154"/>
      <c r="C132" s="108"/>
      <c r="D132" s="109"/>
      <c r="E132" s="12"/>
      <c r="F132" s="167"/>
      <c r="G132" s="168"/>
      <c r="H132" s="170"/>
      <c r="I132" s="172"/>
    </row>
    <row r="133" spans="1:9" ht="25.5">
      <c r="A133" s="154" t="s">
        <v>256</v>
      </c>
      <c r="B133" s="146" t="s">
        <v>512</v>
      </c>
      <c r="C133" s="108"/>
      <c r="D133" s="109"/>
      <c r="E133" s="12" t="s">
        <v>1</v>
      </c>
      <c r="F133" s="167">
        <v>1</v>
      </c>
      <c r="G133" s="168" t="s">
        <v>2</v>
      </c>
      <c r="H133" s="558"/>
      <c r="I133" s="172">
        <f>H133*F133</f>
        <v>0</v>
      </c>
    </row>
    <row r="134" spans="1:9" ht="8.25" customHeight="1">
      <c r="A134" s="154"/>
      <c r="C134" s="108"/>
      <c r="D134" s="109"/>
      <c r="E134" s="12"/>
      <c r="F134" s="167"/>
      <c r="G134" s="168"/>
      <c r="H134" s="170"/>
      <c r="I134" s="172"/>
    </row>
    <row r="135" spans="1:9" ht="25.5">
      <c r="A135" s="154" t="s">
        <v>449</v>
      </c>
      <c r="B135" s="146" t="s">
        <v>513</v>
      </c>
      <c r="C135" s="108"/>
      <c r="D135" s="109"/>
      <c r="E135" s="12" t="s">
        <v>1</v>
      </c>
      <c r="F135" s="167">
        <v>3</v>
      </c>
      <c r="G135" s="168" t="s">
        <v>2</v>
      </c>
      <c r="H135" s="558"/>
      <c r="I135" s="172">
        <f>H135*F135</f>
        <v>0</v>
      </c>
    </row>
    <row r="136" spans="1:9" ht="12.75">
      <c r="A136" s="154"/>
      <c r="C136" s="108"/>
      <c r="D136" s="109"/>
      <c r="E136" s="12"/>
      <c r="F136" s="167"/>
      <c r="G136" s="168"/>
      <c r="H136" s="170"/>
      <c r="I136" s="172"/>
    </row>
    <row r="137" spans="1:9" ht="25.5">
      <c r="A137" s="154" t="s">
        <v>450</v>
      </c>
      <c r="B137" s="146" t="s">
        <v>514</v>
      </c>
      <c r="C137" s="108"/>
      <c r="D137" s="109"/>
      <c r="E137" s="12" t="s">
        <v>1</v>
      </c>
      <c r="F137" s="167">
        <v>1</v>
      </c>
      <c r="G137" s="168" t="s">
        <v>2</v>
      </c>
      <c r="H137" s="558"/>
      <c r="I137" s="172">
        <f>H137*F137</f>
        <v>0</v>
      </c>
    </row>
    <row r="138" spans="1:9" ht="12.75">
      <c r="A138" s="154"/>
      <c r="C138" s="108"/>
      <c r="D138" s="109"/>
      <c r="E138" s="12"/>
      <c r="F138" s="167"/>
      <c r="G138" s="168"/>
      <c r="H138" s="170"/>
      <c r="I138" s="172"/>
    </row>
    <row r="139" spans="1:9" ht="25.5">
      <c r="A139" s="154" t="s">
        <v>520</v>
      </c>
      <c r="B139" s="146" t="s">
        <v>515</v>
      </c>
      <c r="C139" s="108"/>
      <c r="D139" s="109"/>
      <c r="E139" s="12" t="s">
        <v>1</v>
      </c>
      <c r="F139" s="167">
        <v>3</v>
      </c>
      <c r="G139" s="168" t="s">
        <v>2</v>
      </c>
      <c r="H139" s="558"/>
      <c r="I139" s="172">
        <f>H139*F139</f>
        <v>0</v>
      </c>
    </row>
    <row r="140" spans="1:9" ht="12.75">
      <c r="A140" s="154"/>
      <c r="C140" s="108"/>
      <c r="D140" s="109"/>
      <c r="E140" s="12"/>
      <c r="F140" s="167"/>
      <c r="G140" s="168"/>
      <c r="H140" s="170"/>
      <c r="I140" s="172"/>
    </row>
    <row r="141" spans="1:9" ht="25.5">
      <c r="A141" s="154" t="s">
        <v>521</v>
      </c>
      <c r="B141" s="146" t="s">
        <v>516</v>
      </c>
      <c r="C141" s="108"/>
      <c r="D141" s="109"/>
      <c r="E141" s="12" t="s">
        <v>1</v>
      </c>
      <c r="F141" s="167">
        <v>1</v>
      </c>
      <c r="G141" s="168" t="s">
        <v>2</v>
      </c>
      <c r="H141" s="558"/>
      <c r="I141" s="172">
        <f>H141*F141</f>
        <v>0</v>
      </c>
    </row>
    <row r="142" spans="1:9" ht="12.75">
      <c r="A142" s="154"/>
      <c r="C142" s="108"/>
      <c r="D142" s="109"/>
      <c r="E142" s="12"/>
      <c r="F142" s="167"/>
      <c r="G142" s="168"/>
      <c r="H142" s="170"/>
      <c r="I142" s="172"/>
    </row>
    <row r="143" spans="1:9" ht="25.5">
      <c r="A143" s="154" t="s">
        <v>522</v>
      </c>
      <c r="B143" s="146" t="s">
        <v>517</v>
      </c>
      <c r="C143" s="108"/>
      <c r="D143" s="109"/>
      <c r="E143" s="12" t="s">
        <v>1</v>
      </c>
      <c r="F143" s="167">
        <v>1</v>
      </c>
      <c r="G143" s="168" t="s">
        <v>2</v>
      </c>
      <c r="H143" s="558"/>
      <c r="I143" s="172">
        <f>H143*F143</f>
        <v>0</v>
      </c>
    </row>
    <row r="144" spans="1:9" ht="12.75">
      <c r="A144" s="154"/>
      <c r="C144" s="108"/>
      <c r="D144" s="109"/>
      <c r="E144" s="12"/>
      <c r="F144" s="167"/>
      <c r="G144" s="168"/>
      <c r="H144" s="170"/>
      <c r="I144" s="172"/>
    </row>
    <row r="145" spans="1:9" ht="25.5">
      <c r="A145" s="154" t="s">
        <v>523</v>
      </c>
      <c r="B145" s="146" t="s">
        <v>518</v>
      </c>
      <c r="C145" s="108"/>
      <c r="D145" s="109"/>
      <c r="E145" s="12" t="s">
        <v>1</v>
      </c>
      <c r="F145" s="167">
        <v>1</v>
      </c>
      <c r="G145" s="168" t="s">
        <v>2</v>
      </c>
      <c r="H145" s="558"/>
      <c r="I145" s="172">
        <f>H145*F145</f>
        <v>0</v>
      </c>
    </row>
    <row r="146" spans="1:9" ht="12.75">
      <c r="A146" s="154"/>
      <c r="C146" s="108"/>
      <c r="D146" s="109"/>
      <c r="E146" s="12"/>
      <c r="F146" s="167"/>
      <c r="G146" s="168"/>
      <c r="H146" s="170"/>
      <c r="I146" s="172"/>
    </row>
    <row r="147" spans="1:9" ht="25.5">
      <c r="A147" s="154" t="s">
        <v>524</v>
      </c>
      <c r="B147" s="146" t="s">
        <v>519</v>
      </c>
      <c r="C147" s="108"/>
      <c r="D147" s="109"/>
      <c r="E147" s="12" t="s">
        <v>1</v>
      </c>
      <c r="F147" s="167">
        <v>1</v>
      </c>
      <c r="G147" s="168" t="s">
        <v>2</v>
      </c>
      <c r="H147" s="558"/>
      <c r="I147" s="172">
        <f>H147*F147</f>
        <v>0</v>
      </c>
    </row>
    <row r="148" spans="1:9" ht="12.75">
      <c r="A148" s="154"/>
      <c r="C148" s="108"/>
      <c r="D148" s="109"/>
      <c r="E148" s="12"/>
      <c r="F148" s="167"/>
      <c r="G148" s="168"/>
      <c r="H148" s="170"/>
      <c r="I148" s="172"/>
    </row>
    <row r="149" spans="1:9" ht="12.75">
      <c r="A149" s="154"/>
      <c r="C149" s="108"/>
      <c r="D149" s="109"/>
      <c r="E149" s="12"/>
      <c r="F149" s="167"/>
      <c r="G149" s="168"/>
      <c r="H149" s="170"/>
      <c r="I149" s="172"/>
    </row>
    <row r="150" spans="1:9" ht="409.5" customHeight="1">
      <c r="A150" s="154" t="s">
        <v>6</v>
      </c>
      <c r="B150" s="146" t="s">
        <v>604</v>
      </c>
      <c r="C150" s="108"/>
      <c r="D150" s="109"/>
      <c r="E150" s="12" t="s">
        <v>10</v>
      </c>
      <c r="F150" s="167">
        <v>115.35</v>
      </c>
      <c r="G150" s="168" t="s">
        <v>2</v>
      </c>
      <c r="H150" s="558"/>
      <c r="I150" s="172">
        <f>H150*F150</f>
        <v>0</v>
      </c>
    </row>
    <row r="151" spans="1:9" ht="12.75">
      <c r="A151" s="154"/>
      <c r="C151" s="108"/>
      <c r="D151" s="109"/>
      <c r="E151" s="12"/>
      <c r="F151" s="167"/>
      <c r="G151" s="168"/>
      <c r="H151" s="170"/>
      <c r="I151" s="172"/>
    </row>
    <row r="152" spans="1:9" s="4" customFormat="1" ht="30" customHeight="1">
      <c r="A152" s="159" t="s">
        <v>451</v>
      </c>
      <c r="B152" s="151" t="s">
        <v>374</v>
      </c>
      <c r="C152" s="116"/>
      <c r="D152" s="117"/>
      <c r="E152" s="333" t="s">
        <v>657</v>
      </c>
      <c r="F152" s="177"/>
      <c r="G152" s="178"/>
      <c r="H152" s="203"/>
      <c r="I152" s="179">
        <f>SUM(I96:I150)</f>
        <v>0</v>
      </c>
    </row>
    <row r="153" spans="4:5" ht="12.75">
      <c r="D153" s="105"/>
      <c r="E153" s="22"/>
    </row>
    <row r="154" spans="1:4" ht="15">
      <c r="A154" s="299" t="s">
        <v>65</v>
      </c>
      <c r="B154" s="328" t="s">
        <v>375</v>
      </c>
      <c r="C154" s="294"/>
      <c r="D154" s="294"/>
    </row>
    <row r="155" ht="12.75">
      <c r="D155" s="105"/>
    </row>
    <row r="156" spans="2:4" ht="204">
      <c r="B156" s="476" t="s">
        <v>605</v>
      </c>
      <c r="D156" s="105"/>
    </row>
    <row r="157" spans="2:4" ht="82.5" customHeight="1">
      <c r="B157" s="476" t="s">
        <v>606</v>
      </c>
      <c r="D157" s="105"/>
    </row>
    <row r="158" ht="12.75">
      <c r="D158" s="105"/>
    </row>
    <row r="159" spans="1:9" ht="165.75">
      <c r="A159" s="154" t="s">
        <v>0</v>
      </c>
      <c r="B159" s="146" t="s">
        <v>607</v>
      </c>
      <c r="D159" s="105"/>
      <c r="E159" s="12" t="s">
        <v>10</v>
      </c>
      <c r="F159" s="167">
        <v>42.6</v>
      </c>
      <c r="G159" s="168" t="s">
        <v>2</v>
      </c>
      <c r="H159" s="558"/>
      <c r="I159" s="172">
        <f>H159*F159</f>
        <v>0</v>
      </c>
    </row>
    <row r="160" spans="1:4" ht="12.75">
      <c r="A160" s="154"/>
      <c r="D160" s="105"/>
    </row>
    <row r="161" spans="1:4" ht="12.75">
      <c r="A161" s="154"/>
      <c r="D161" s="105"/>
    </row>
    <row r="162" spans="1:8" ht="147" customHeight="1">
      <c r="A162" s="154" t="s">
        <v>4</v>
      </c>
      <c r="B162" s="146" t="s">
        <v>525</v>
      </c>
      <c r="D162" s="105"/>
      <c r="E162" s="12"/>
      <c r="H162" s="559"/>
    </row>
    <row r="163" spans="1:9" ht="12.75">
      <c r="A163" s="154"/>
      <c r="B163" s="146" t="s">
        <v>526</v>
      </c>
      <c r="D163" s="105"/>
      <c r="E163" s="3" t="s">
        <v>77</v>
      </c>
      <c r="F163" s="167">
        <v>1.37</v>
      </c>
      <c r="G163" s="168" t="s">
        <v>2</v>
      </c>
      <c r="H163" s="558"/>
      <c r="I163" s="172">
        <f>H163*F163</f>
        <v>0</v>
      </c>
    </row>
    <row r="164" spans="1:4" ht="12.75">
      <c r="A164" s="154"/>
      <c r="D164" s="105"/>
    </row>
    <row r="165" spans="1:11" ht="66.75" customHeight="1">
      <c r="A165" s="154" t="s">
        <v>5</v>
      </c>
      <c r="B165" s="146" t="s">
        <v>376</v>
      </c>
      <c r="D165" s="105"/>
      <c r="E165" s="12" t="s">
        <v>15</v>
      </c>
      <c r="F165" s="167">
        <v>100</v>
      </c>
      <c r="G165" s="169" t="s">
        <v>2</v>
      </c>
      <c r="H165" s="561"/>
      <c r="I165" s="172">
        <f>H165*F165</f>
        <v>0</v>
      </c>
      <c r="K165" s="477" t="s">
        <v>648</v>
      </c>
    </row>
    <row r="166" ht="12.75">
      <c r="D166" s="105"/>
    </row>
    <row r="167" spans="1:9" ht="66.75" customHeight="1">
      <c r="A167" s="154" t="s">
        <v>6</v>
      </c>
      <c r="B167" s="146" t="s">
        <v>452</v>
      </c>
      <c r="D167" s="105"/>
      <c r="E167" s="12" t="s">
        <v>12</v>
      </c>
      <c r="F167" s="167">
        <v>1</v>
      </c>
      <c r="G167" s="168" t="s">
        <v>2</v>
      </c>
      <c r="H167" s="558"/>
      <c r="I167" s="172">
        <f>H167*F167</f>
        <v>0</v>
      </c>
    </row>
    <row r="168" ht="12.75">
      <c r="D168" s="105"/>
    </row>
    <row r="169" spans="1:9" s="4" customFormat="1" ht="30" customHeight="1">
      <c r="A169" s="159" t="s">
        <v>453</v>
      </c>
      <c r="B169" s="151" t="s">
        <v>456</v>
      </c>
      <c r="C169" s="116"/>
      <c r="D169" s="117"/>
      <c r="E169" s="333" t="s">
        <v>657</v>
      </c>
      <c r="F169" s="177"/>
      <c r="G169" s="178"/>
      <c r="H169" s="203"/>
      <c r="I169" s="179">
        <f>SUM(I159:I167)</f>
        <v>0</v>
      </c>
    </row>
    <row r="170" ht="12.75">
      <c r="D170" s="105"/>
    </row>
    <row r="171" ht="12.75">
      <c r="D171" s="105"/>
    </row>
    <row r="172" ht="12.75">
      <c r="D172" s="105"/>
    </row>
    <row r="173" spans="1:4" ht="15">
      <c r="A173" s="299" t="s">
        <v>67</v>
      </c>
      <c r="B173" s="328" t="s">
        <v>377</v>
      </c>
      <c r="C173" s="294"/>
      <c r="D173" s="294"/>
    </row>
    <row r="174" spans="1:4" ht="12.75">
      <c r="A174" s="292"/>
      <c r="B174" s="294"/>
      <c r="C174" s="294"/>
      <c r="D174" s="294"/>
    </row>
    <row r="175" spans="1:4" ht="120" customHeight="1">
      <c r="A175" s="292"/>
      <c r="B175" s="475" t="s">
        <v>608</v>
      </c>
      <c r="C175" s="294"/>
      <c r="D175" s="294"/>
    </row>
    <row r="176" spans="1:4" ht="12.75">
      <c r="A176" s="292"/>
      <c r="B176" s="294"/>
      <c r="C176" s="294"/>
      <c r="D176" s="294"/>
    </row>
    <row r="177" spans="1:4" ht="148.5" customHeight="1">
      <c r="A177" s="154" t="s">
        <v>0</v>
      </c>
      <c r="B177" s="146" t="s">
        <v>454</v>
      </c>
      <c r="D177" s="105"/>
    </row>
    <row r="178" spans="1:254" s="14" customFormat="1" ht="19.5" customHeight="1">
      <c r="A178" s="156" t="s">
        <v>21</v>
      </c>
      <c r="B178" s="195" t="s">
        <v>609</v>
      </c>
      <c r="C178" s="104"/>
      <c r="D178" s="105"/>
      <c r="E178" s="3" t="s">
        <v>7</v>
      </c>
      <c r="F178" s="167">
        <v>25.59</v>
      </c>
      <c r="G178" s="168" t="s">
        <v>2</v>
      </c>
      <c r="H178" s="561"/>
      <c r="I178" s="174">
        <f>F178*H178</f>
        <v>0</v>
      </c>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row>
    <row r="179" spans="1:254" s="14" customFormat="1" ht="25.5">
      <c r="A179" s="156" t="s">
        <v>23</v>
      </c>
      <c r="B179" s="195" t="s">
        <v>610</v>
      </c>
      <c r="C179" s="104"/>
      <c r="D179" s="105"/>
      <c r="E179" s="3" t="s">
        <v>7</v>
      </c>
      <c r="F179" s="167">
        <v>4.31</v>
      </c>
      <c r="G179" s="168" t="s">
        <v>2</v>
      </c>
      <c r="H179" s="561"/>
      <c r="I179" s="174">
        <f>F179*H179</f>
        <v>0</v>
      </c>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row>
    <row r="180" spans="1:254" s="14" customFormat="1" ht="19.5" customHeight="1">
      <c r="A180" s="156" t="s">
        <v>25</v>
      </c>
      <c r="B180" s="195" t="s">
        <v>378</v>
      </c>
      <c r="C180" s="104"/>
      <c r="D180" s="105"/>
      <c r="E180" s="3" t="s">
        <v>10</v>
      </c>
      <c r="F180" s="185">
        <v>48.3</v>
      </c>
      <c r="G180" s="168" t="s">
        <v>2</v>
      </c>
      <c r="H180" s="561"/>
      <c r="I180" s="174">
        <f>F180*H180</f>
        <v>0</v>
      </c>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row>
    <row r="181" spans="1:254" s="14" customFormat="1" ht="19.5" customHeight="1">
      <c r="A181" s="156"/>
      <c r="B181" s="195"/>
      <c r="C181" s="104"/>
      <c r="D181" s="105"/>
      <c r="E181" s="3"/>
      <c r="F181" s="185"/>
      <c r="G181" s="168"/>
      <c r="H181" s="170"/>
      <c r="I181" s="17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row>
    <row r="182" spans="1:254" s="14" customFormat="1" ht="229.5">
      <c r="A182" s="154" t="s">
        <v>4</v>
      </c>
      <c r="B182" s="146" t="s">
        <v>527</v>
      </c>
      <c r="C182" s="104"/>
      <c r="D182" s="105"/>
      <c r="E182" s="3"/>
      <c r="F182" s="185"/>
      <c r="G182" s="168"/>
      <c r="H182" s="170"/>
      <c r="I182" s="17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row>
    <row r="183" spans="1:254" s="14" customFormat="1" ht="38.25">
      <c r="A183" s="156"/>
      <c r="B183" s="195" t="s">
        <v>528</v>
      </c>
      <c r="C183" s="104"/>
      <c r="D183" s="105"/>
      <c r="E183" s="3"/>
      <c r="F183" s="185"/>
      <c r="G183" s="168"/>
      <c r="H183" s="170"/>
      <c r="I183" s="17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row>
    <row r="184" spans="1:254" s="14" customFormat="1" ht="19.5" customHeight="1">
      <c r="A184" s="156"/>
      <c r="B184" s="195" t="s">
        <v>529</v>
      </c>
      <c r="C184" s="104"/>
      <c r="D184" s="105"/>
      <c r="E184" s="3" t="s">
        <v>7</v>
      </c>
      <c r="F184" s="167">
        <v>27.44</v>
      </c>
      <c r="G184" s="168" t="s">
        <v>2</v>
      </c>
      <c r="H184" s="560"/>
      <c r="I184" s="174">
        <f>F184*H184</f>
        <v>0</v>
      </c>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row>
    <row r="185" spans="1:254" s="14" customFormat="1" ht="12.75">
      <c r="A185" s="156"/>
      <c r="B185" s="195"/>
      <c r="C185" s="104"/>
      <c r="D185" s="105"/>
      <c r="E185" s="3"/>
      <c r="F185" s="185"/>
      <c r="G185" s="168"/>
      <c r="H185" s="170"/>
      <c r="I185" s="17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row>
    <row r="186" spans="1:9" s="4" customFormat="1" ht="30" customHeight="1">
      <c r="A186" s="478" t="s">
        <v>67</v>
      </c>
      <c r="B186" s="489" t="s">
        <v>455</v>
      </c>
      <c r="C186" s="490"/>
      <c r="D186" s="491"/>
      <c r="E186" s="333" t="s">
        <v>657</v>
      </c>
      <c r="F186" s="492"/>
      <c r="G186" s="487"/>
      <c r="H186" s="488"/>
      <c r="I186" s="310">
        <f>SUM(I177:I184)</f>
        <v>0</v>
      </c>
    </row>
    <row r="187" ht="12.75">
      <c r="D187" s="105"/>
    </row>
    <row r="188" spans="1:7" ht="15">
      <c r="A188" s="299" t="s">
        <v>379</v>
      </c>
      <c r="B188" s="328" t="s">
        <v>380</v>
      </c>
      <c r="C188" s="294"/>
      <c r="D188" s="294"/>
      <c r="E188" s="294"/>
      <c r="F188" s="371"/>
      <c r="G188" s="180"/>
    </row>
    <row r="189" spans="4:7" ht="12.75">
      <c r="D189" s="119"/>
      <c r="G189" s="180"/>
    </row>
    <row r="190" spans="2:7" ht="353.25" customHeight="1">
      <c r="B190" s="420" t="s">
        <v>530</v>
      </c>
      <c r="D190" s="119"/>
      <c r="G190" s="180"/>
    </row>
    <row r="191" spans="4:7" ht="12.75">
      <c r="D191" s="119"/>
      <c r="G191" s="180"/>
    </row>
    <row r="192" spans="1:7" ht="12.75">
      <c r="A192" s="156" t="s">
        <v>0</v>
      </c>
      <c r="B192" s="221" t="s">
        <v>458</v>
      </c>
      <c r="D192" s="119"/>
      <c r="G192" s="180"/>
    </row>
    <row r="193" spans="1:255" s="23" customFormat="1" ht="300.75" customHeight="1">
      <c r="A193" s="160"/>
      <c r="B193" s="150" t="s">
        <v>611</v>
      </c>
      <c r="C193" s="120"/>
      <c r="D193" s="121"/>
      <c r="E193" s="12"/>
      <c r="F193" s="167"/>
      <c r="G193" s="168"/>
      <c r="H193" s="170"/>
      <c r="I193" s="181"/>
      <c r="IU193" s="24"/>
    </row>
    <row r="194" spans="1:255" s="23" customFormat="1" ht="38.25">
      <c r="A194" s="160" t="s">
        <v>21</v>
      </c>
      <c r="B194" s="374" t="s">
        <v>531</v>
      </c>
      <c r="C194" s="110"/>
      <c r="D194" s="111"/>
      <c r="E194" s="18" t="s">
        <v>7</v>
      </c>
      <c r="F194" s="167">
        <v>4.53</v>
      </c>
      <c r="G194" s="168" t="s">
        <v>2</v>
      </c>
      <c r="H194" s="558"/>
      <c r="I194" s="174">
        <f>F194*H194</f>
        <v>0</v>
      </c>
      <c r="IU194" s="24"/>
    </row>
    <row r="195" spans="1:255" s="23" customFormat="1" ht="12.75">
      <c r="A195" s="160"/>
      <c r="B195" s="28"/>
      <c r="C195" s="110"/>
      <c r="D195" s="111"/>
      <c r="E195" s="18"/>
      <c r="F195" s="167"/>
      <c r="G195" s="168"/>
      <c r="H195" s="170"/>
      <c r="I195" s="174"/>
      <c r="IU195" s="24"/>
    </row>
    <row r="196" spans="1:9" ht="38.25">
      <c r="A196" s="154" t="s">
        <v>23</v>
      </c>
      <c r="B196" s="374" t="s">
        <v>457</v>
      </c>
      <c r="C196" s="110"/>
      <c r="D196" s="111"/>
      <c r="E196" s="18" t="s">
        <v>7</v>
      </c>
      <c r="F196" s="167">
        <v>21.82</v>
      </c>
      <c r="G196" s="168" t="s">
        <v>2</v>
      </c>
      <c r="H196" s="558"/>
      <c r="I196" s="174">
        <f>F196*H196</f>
        <v>0</v>
      </c>
    </row>
    <row r="197" spans="3:9" ht="12.75">
      <c r="C197" s="110"/>
      <c r="D197" s="111"/>
      <c r="E197" s="18"/>
      <c r="F197" s="167"/>
      <c r="G197" s="168"/>
      <c r="H197" s="170"/>
      <c r="I197" s="174"/>
    </row>
    <row r="198" spans="3:9" ht="12.75">
      <c r="C198" s="110"/>
      <c r="D198" s="111"/>
      <c r="E198" s="18"/>
      <c r="F198" s="167"/>
      <c r="G198" s="168"/>
      <c r="H198" s="170"/>
      <c r="I198" s="174"/>
    </row>
    <row r="199" spans="1:9" ht="12.75">
      <c r="A199" s="156" t="s">
        <v>4</v>
      </c>
      <c r="B199" s="221" t="s">
        <v>532</v>
      </c>
      <c r="C199" s="110"/>
      <c r="D199" s="111"/>
      <c r="E199" s="18"/>
      <c r="F199" s="167"/>
      <c r="G199" s="168"/>
      <c r="H199" s="170"/>
      <c r="I199" s="174"/>
    </row>
    <row r="200" spans="1:4" ht="180.75" customHeight="1">
      <c r="A200" s="154"/>
      <c r="B200" s="150" t="s">
        <v>533</v>
      </c>
      <c r="C200" s="120"/>
      <c r="D200" s="121"/>
    </row>
    <row r="201" spans="1:9" ht="25.5">
      <c r="A201" s="154" t="s">
        <v>21</v>
      </c>
      <c r="B201" s="255" t="s">
        <v>534</v>
      </c>
      <c r="C201" s="120"/>
      <c r="D201" s="121"/>
      <c r="E201" s="12" t="s">
        <v>15</v>
      </c>
      <c r="F201" s="167">
        <v>3.2</v>
      </c>
      <c r="G201" s="168" t="s">
        <v>2</v>
      </c>
      <c r="H201" s="558"/>
      <c r="I201" s="172">
        <f>F201*H201</f>
        <v>0</v>
      </c>
    </row>
    <row r="202" spans="1:8" ht="12.75">
      <c r="A202" s="154"/>
      <c r="B202" s="149"/>
      <c r="C202" s="120"/>
      <c r="D202" s="121"/>
      <c r="E202" s="12"/>
      <c r="F202" s="167"/>
      <c r="G202" s="168"/>
      <c r="H202" s="170"/>
    </row>
    <row r="203" spans="1:9" ht="38.25">
      <c r="A203" s="154" t="s">
        <v>23</v>
      </c>
      <c r="B203" s="375" t="s">
        <v>535</v>
      </c>
      <c r="C203" s="120"/>
      <c r="D203" s="121"/>
      <c r="E203" s="12" t="s">
        <v>15</v>
      </c>
      <c r="F203" s="167">
        <v>8.32</v>
      </c>
      <c r="G203" s="168" t="s">
        <v>2</v>
      </c>
      <c r="H203" s="558"/>
      <c r="I203" s="172">
        <f>F203*H203</f>
        <v>0</v>
      </c>
    </row>
    <row r="204" spans="2:8" ht="12.75">
      <c r="B204" s="149"/>
      <c r="C204" s="120"/>
      <c r="D204" s="121"/>
      <c r="E204" s="12"/>
      <c r="F204" s="167"/>
      <c r="G204" s="168"/>
      <c r="H204" s="170"/>
    </row>
    <row r="205" spans="2:8" ht="12.75">
      <c r="B205" s="149"/>
      <c r="C205" s="120"/>
      <c r="D205" s="121"/>
      <c r="E205" s="12"/>
      <c r="F205" s="167"/>
      <c r="G205" s="168"/>
      <c r="H205" s="170"/>
    </row>
    <row r="206" spans="1:9" ht="25.5">
      <c r="A206" s="154" t="s">
        <v>5</v>
      </c>
      <c r="B206" s="255" t="s">
        <v>536</v>
      </c>
      <c r="C206" s="122"/>
      <c r="D206" s="123"/>
      <c r="E206" s="12"/>
      <c r="F206" s="182"/>
      <c r="G206" s="183"/>
      <c r="H206" s="404"/>
      <c r="I206" s="172"/>
    </row>
    <row r="207" spans="2:9" ht="273.75" customHeight="1">
      <c r="B207" s="150" t="s">
        <v>537</v>
      </c>
      <c r="C207" s="122"/>
      <c r="D207" s="123"/>
      <c r="E207" s="7"/>
      <c r="F207" s="7"/>
      <c r="G207" s="7"/>
      <c r="H207" s="400"/>
      <c r="I207" s="7"/>
    </row>
    <row r="208" spans="2:9" ht="38.25">
      <c r="B208" s="150" t="s">
        <v>538</v>
      </c>
      <c r="C208" s="122"/>
      <c r="D208" s="123"/>
      <c r="E208" s="12" t="s">
        <v>15</v>
      </c>
      <c r="F208" s="167">
        <v>2.6</v>
      </c>
      <c r="G208" s="168" t="s">
        <v>2</v>
      </c>
      <c r="H208" s="558"/>
      <c r="I208" s="172">
        <f>F208*H208</f>
        <v>0</v>
      </c>
    </row>
    <row r="209" spans="2:8" ht="12.75">
      <c r="B209" s="150"/>
      <c r="C209" s="122"/>
      <c r="D209" s="123"/>
      <c r="E209" s="12"/>
      <c r="F209" s="184"/>
      <c r="G209" s="183"/>
      <c r="H209" s="404"/>
    </row>
    <row r="210" spans="2:8" ht="12.75">
      <c r="B210" s="150"/>
      <c r="C210" s="122"/>
      <c r="D210" s="123"/>
      <c r="E210" s="12"/>
      <c r="F210" s="184"/>
      <c r="G210" s="183"/>
      <c r="H210" s="404"/>
    </row>
    <row r="211" spans="1:9" ht="105.75" customHeight="1">
      <c r="A211" s="154" t="s">
        <v>6</v>
      </c>
      <c r="B211" s="150" t="s">
        <v>539</v>
      </c>
      <c r="C211" s="122"/>
      <c r="D211" s="123"/>
      <c r="E211" s="7"/>
      <c r="F211" s="369"/>
      <c r="G211" s="7"/>
      <c r="H211" s="400"/>
      <c r="I211" s="7"/>
    </row>
    <row r="212" spans="1:9" ht="12.75">
      <c r="A212" s="156" t="s">
        <v>21</v>
      </c>
      <c r="B212" s="150" t="s">
        <v>381</v>
      </c>
      <c r="C212" s="122"/>
      <c r="D212" s="123"/>
      <c r="E212" s="12" t="s">
        <v>1</v>
      </c>
      <c r="F212" s="182">
        <v>5</v>
      </c>
      <c r="G212" s="183" t="s">
        <v>2</v>
      </c>
      <c r="H212" s="562"/>
      <c r="I212" s="172">
        <f>F212*H212</f>
        <v>0</v>
      </c>
    </row>
    <row r="213" spans="2:8" ht="12.75">
      <c r="B213" s="150"/>
      <c r="C213" s="122"/>
      <c r="D213" s="123"/>
      <c r="E213" s="12"/>
      <c r="F213" s="184"/>
      <c r="G213" s="183"/>
      <c r="H213" s="404"/>
    </row>
    <row r="214" spans="1:9" ht="12.75">
      <c r="A214" s="156" t="s">
        <v>23</v>
      </c>
      <c r="B214" s="150" t="s">
        <v>382</v>
      </c>
      <c r="C214" s="122"/>
      <c r="D214" s="123"/>
      <c r="E214" s="12" t="s">
        <v>1</v>
      </c>
      <c r="F214" s="182">
        <v>1</v>
      </c>
      <c r="G214" s="183" t="s">
        <v>2</v>
      </c>
      <c r="H214" s="562"/>
      <c r="I214" s="172">
        <f>F214*H214</f>
        <v>0</v>
      </c>
    </row>
    <row r="215" spans="2:8" ht="12.75">
      <c r="B215" s="150"/>
      <c r="C215" s="122"/>
      <c r="D215" s="123"/>
      <c r="E215" s="12"/>
      <c r="F215" s="184"/>
      <c r="G215" s="183"/>
      <c r="H215" s="404"/>
    </row>
    <row r="216" spans="1:9" ht="12.75">
      <c r="A216" s="156" t="s">
        <v>25</v>
      </c>
      <c r="B216" s="150" t="s">
        <v>540</v>
      </c>
      <c r="C216" s="122"/>
      <c r="D216" s="123"/>
      <c r="E216" s="12" t="s">
        <v>1</v>
      </c>
      <c r="F216" s="182">
        <v>1</v>
      </c>
      <c r="G216" s="183" t="s">
        <v>2</v>
      </c>
      <c r="H216" s="562"/>
      <c r="I216" s="172">
        <f>F216*H216</f>
        <v>0</v>
      </c>
    </row>
    <row r="217" spans="2:8" ht="12.75">
      <c r="B217" s="150"/>
      <c r="C217" s="122"/>
      <c r="D217" s="123"/>
      <c r="E217" s="12"/>
      <c r="F217" s="184"/>
      <c r="G217" s="183"/>
      <c r="H217" s="404"/>
    </row>
    <row r="218" spans="2:8" ht="12.75">
      <c r="B218" s="150"/>
      <c r="C218" s="122"/>
      <c r="D218" s="123"/>
      <c r="E218" s="12"/>
      <c r="F218" s="184"/>
      <c r="G218" s="183"/>
      <c r="H218" s="404"/>
    </row>
    <row r="219" spans="1:255" ht="255">
      <c r="A219" s="154" t="s">
        <v>8</v>
      </c>
      <c r="B219" s="146" t="s">
        <v>541</v>
      </c>
      <c r="D219" s="105"/>
      <c r="E219" s="26"/>
      <c r="IU219" s="6"/>
    </row>
    <row r="220" spans="1:9" s="385" customFormat="1" ht="12" customHeight="1">
      <c r="A220" s="267"/>
      <c r="B220" s="392" t="s">
        <v>590</v>
      </c>
      <c r="C220" s="74"/>
      <c r="D220" s="393"/>
      <c r="E220" s="394"/>
      <c r="F220" s="381"/>
      <c r="G220" s="382"/>
      <c r="H220" s="383"/>
      <c r="I220" s="384"/>
    </row>
    <row r="221" spans="1:9" s="385" customFormat="1" ht="12" customHeight="1">
      <c r="A221" s="267"/>
      <c r="B221" s="395" t="s">
        <v>567</v>
      </c>
      <c r="C221" s="74"/>
      <c r="D221" s="393"/>
      <c r="E221" s="394"/>
      <c r="F221" s="381"/>
      <c r="G221" s="382"/>
      <c r="H221" s="383"/>
      <c r="I221" s="384"/>
    </row>
    <row r="222" spans="1:9" s="385" customFormat="1" ht="12" customHeight="1">
      <c r="A222" s="267"/>
      <c r="B222" s="395" t="s">
        <v>568</v>
      </c>
      <c r="C222" s="74"/>
      <c r="D222" s="393"/>
      <c r="E222" s="394"/>
      <c r="F222" s="381"/>
      <c r="G222" s="382"/>
      <c r="H222" s="383"/>
      <c r="I222" s="384"/>
    </row>
    <row r="223" spans="1:9" s="385" customFormat="1" ht="12" customHeight="1">
      <c r="A223" s="267"/>
      <c r="B223" s="396" t="s">
        <v>569</v>
      </c>
      <c r="C223" s="74"/>
      <c r="D223" s="393"/>
      <c r="E223" s="394"/>
      <c r="F223" s="381"/>
      <c r="G223" s="382"/>
      <c r="H223" s="383"/>
      <c r="I223" s="384"/>
    </row>
    <row r="224" spans="1:9" s="385" customFormat="1" ht="12" customHeight="1">
      <c r="A224" s="267"/>
      <c r="B224" s="397" t="s">
        <v>570</v>
      </c>
      <c r="C224" s="74"/>
      <c r="D224" s="393"/>
      <c r="E224" s="394"/>
      <c r="F224" s="381"/>
      <c r="G224" s="382"/>
      <c r="H224" s="383"/>
      <c r="I224" s="384"/>
    </row>
    <row r="225" spans="1:9" s="385" customFormat="1" ht="12" customHeight="1">
      <c r="A225" s="267"/>
      <c r="B225" s="397" t="s">
        <v>571</v>
      </c>
      <c r="C225" s="74"/>
      <c r="D225" s="393"/>
      <c r="E225" s="394"/>
      <c r="F225" s="381"/>
      <c r="G225" s="382"/>
      <c r="H225" s="383"/>
      <c r="I225" s="384"/>
    </row>
    <row r="226" spans="1:9" s="385" customFormat="1" ht="12" customHeight="1">
      <c r="A226" s="267"/>
      <c r="B226" s="396" t="s">
        <v>572</v>
      </c>
      <c r="C226" s="74"/>
      <c r="D226" s="393"/>
      <c r="E226" s="394"/>
      <c r="F226" s="381"/>
      <c r="G226" s="382"/>
      <c r="H226" s="383"/>
      <c r="I226" s="384"/>
    </row>
    <row r="227" spans="1:9" s="385" customFormat="1" ht="12" customHeight="1">
      <c r="A227" s="267"/>
      <c r="B227" s="395" t="s">
        <v>573</v>
      </c>
      <c r="C227" s="74"/>
      <c r="D227" s="393"/>
      <c r="E227" s="394"/>
      <c r="F227" s="381"/>
      <c r="G227" s="382"/>
      <c r="H227" s="383"/>
      <c r="I227" s="384"/>
    </row>
    <row r="228" spans="1:9" s="385" customFormat="1" ht="12" customHeight="1">
      <c r="A228" s="267"/>
      <c r="B228" s="395" t="s">
        <v>574</v>
      </c>
      <c r="C228" s="74"/>
      <c r="D228" s="393"/>
      <c r="E228" s="394"/>
      <c r="F228" s="381"/>
      <c r="G228" s="382"/>
      <c r="H228" s="383"/>
      <c r="I228" s="384"/>
    </row>
    <row r="229" spans="1:9" s="385" customFormat="1" ht="12" customHeight="1">
      <c r="A229" s="267"/>
      <c r="B229" s="395" t="s">
        <v>575</v>
      </c>
      <c r="C229" s="74"/>
      <c r="D229" s="393"/>
      <c r="E229" s="394"/>
      <c r="F229" s="381"/>
      <c r="G229" s="382"/>
      <c r="H229" s="383"/>
      <c r="I229" s="384"/>
    </row>
    <row r="230" spans="1:9" s="385" customFormat="1" ht="12" customHeight="1">
      <c r="A230" s="267"/>
      <c r="B230" s="395" t="s">
        <v>576</v>
      </c>
      <c r="C230" s="74"/>
      <c r="D230" s="393"/>
      <c r="E230" s="394"/>
      <c r="F230" s="381"/>
      <c r="G230" s="382"/>
      <c r="H230" s="383"/>
      <c r="I230" s="384"/>
    </row>
    <row r="231" spans="1:9" s="385" customFormat="1" ht="12" customHeight="1">
      <c r="A231" s="267"/>
      <c r="B231" s="395" t="s">
        <v>577</v>
      </c>
      <c r="C231" s="74"/>
      <c r="D231" s="393"/>
      <c r="E231" s="394"/>
      <c r="F231" s="381"/>
      <c r="G231" s="382"/>
      <c r="H231" s="383"/>
      <c r="I231" s="384"/>
    </row>
    <row r="232" spans="1:9" s="385" customFormat="1" ht="12" customHeight="1">
      <c r="A232" s="267"/>
      <c r="B232" s="396" t="s">
        <v>578</v>
      </c>
      <c r="C232" s="74"/>
      <c r="D232" s="393"/>
      <c r="E232" s="394"/>
      <c r="F232" s="381"/>
      <c r="G232" s="382"/>
      <c r="H232" s="383"/>
      <c r="I232" s="384"/>
    </row>
    <row r="233" spans="1:9" s="385" customFormat="1" ht="12" customHeight="1">
      <c r="A233" s="267"/>
      <c r="B233" s="395" t="s">
        <v>579</v>
      </c>
      <c r="C233" s="74"/>
      <c r="D233" s="393"/>
      <c r="E233" s="394"/>
      <c r="F233" s="381"/>
      <c r="G233" s="382"/>
      <c r="H233" s="383"/>
      <c r="I233" s="384"/>
    </row>
    <row r="234" spans="1:9" s="385" customFormat="1" ht="12" customHeight="1">
      <c r="A234" s="267"/>
      <c r="B234" s="395" t="s">
        <v>580</v>
      </c>
      <c r="C234" s="74"/>
      <c r="D234" s="393"/>
      <c r="E234" s="394"/>
      <c r="F234" s="381"/>
      <c r="G234" s="382"/>
      <c r="H234" s="383"/>
      <c r="I234" s="384"/>
    </row>
    <row r="235" spans="1:9" s="385" customFormat="1" ht="12" customHeight="1">
      <c r="A235" s="267"/>
      <c r="B235" s="395" t="s">
        <v>581</v>
      </c>
      <c r="C235" s="74"/>
      <c r="D235" s="393"/>
      <c r="E235" s="394"/>
      <c r="F235" s="381"/>
      <c r="G235" s="382"/>
      <c r="H235" s="383"/>
      <c r="I235" s="384"/>
    </row>
    <row r="236" spans="1:9" s="385" customFormat="1" ht="12" customHeight="1">
      <c r="A236" s="267"/>
      <c r="B236" s="395" t="s">
        <v>582</v>
      </c>
      <c r="C236" s="74"/>
      <c r="D236" s="393"/>
      <c r="E236" s="394"/>
      <c r="F236" s="381"/>
      <c r="G236" s="382"/>
      <c r="H236" s="383"/>
      <c r="I236" s="384"/>
    </row>
    <row r="237" spans="1:9" s="385" customFormat="1" ht="12">
      <c r="A237" s="267"/>
      <c r="B237" s="395" t="s">
        <v>583</v>
      </c>
      <c r="C237" s="74"/>
      <c r="D237" s="393"/>
      <c r="E237" s="394"/>
      <c r="F237" s="381"/>
      <c r="G237" s="382"/>
      <c r="H237" s="383"/>
      <c r="I237" s="384"/>
    </row>
    <row r="238" spans="1:9" s="385" customFormat="1" ht="15" customHeight="1">
      <c r="A238" s="267"/>
      <c r="B238" s="395" t="s">
        <v>584</v>
      </c>
      <c r="C238" s="74"/>
      <c r="D238" s="393"/>
      <c r="E238" s="394"/>
      <c r="F238" s="381"/>
      <c r="G238" s="382"/>
      <c r="H238" s="383"/>
      <c r="I238" s="384"/>
    </row>
    <row r="239" spans="1:9" s="385" customFormat="1" ht="15" customHeight="1">
      <c r="A239" s="267"/>
      <c r="B239" s="396" t="s">
        <v>585</v>
      </c>
      <c r="C239" s="74"/>
      <c r="D239" s="393"/>
      <c r="E239" s="394"/>
      <c r="F239" s="381"/>
      <c r="G239" s="382"/>
      <c r="H239" s="383"/>
      <c r="I239" s="384"/>
    </row>
    <row r="240" spans="1:9" s="385" customFormat="1" ht="15" customHeight="1">
      <c r="A240" s="267"/>
      <c r="B240" s="395" t="s">
        <v>586</v>
      </c>
      <c r="C240" s="74"/>
      <c r="D240" s="393"/>
      <c r="E240" s="394"/>
      <c r="F240" s="381"/>
      <c r="G240" s="382"/>
      <c r="H240" s="383"/>
      <c r="I240" s="384"/>
    </row>
    <row r="241" spans="1:9" s="385" customFormat="1" ht="12">
      <c r="A241" s="267"/>
      <c r="B241" s="380" t="s">
        <v>587</v>
      </c>
      <c r="C241" s="74"/>
      <c r="D241" s="393"/>
      <c r="E241" s="394"/>
      <c r="F241" s="381"/>
      <c r="G241" s="382"/>
      <c r="H241" s="383"/>
      <c r="I241" s="384"/>
    </row>
    <row r="242" spans="1:9" s="385" customFormat="1" ht="12">
      <c r="A242" s="267"/>
      <c r="B242" s="398" t="s">
        <v>588</v>
      </c>
      <c r="C242" s="74"/>
      <c r="D242" s="393"/>
      <c r="E242" s="394"/>
      <c r="F242" s="381"/>
      <c r="G242" s="382"/>
      <c r="H242" s="383"/>
      <c r="I242" s="384"/>
    </row>
    <row r="243" spans="1:9" s="385" customFormat="1" ht="12">
      <c r="A243" s="267"/>
      <c r="B243" s="398" t="s">
        <v>589</v>
      </c>
      <c r="C243" s="74"/>
      <c r="D243" s="393"/>
      <c r="E243" s="394"/>
      <c r="F243" s="381"/>
      <c r="G243" s="382"/>
      <c r="H243" s="383"/>
      <c r="I243" s="384"/>
    </row>
    <row r="244" spans="2:255" ht="12.75">
      <c r="B244" s="147" t="s">
        <v>383</v>
      </c>
      <c r="C244" s="110"/>
      <c r="D244" s="111"/>
      <c r="E244" s="18" t="s">
        <v>7</v>
      </c>
      <c r="F244" s="185">
        <v>381.52</v>
      </c>
      <c r="G244" s="165" t="s">
        <v>2</v>
      </c>
      <c r="H244" s="559"/>
      <c r="I244" s="172">
        <f>F244*H244</f>
        <v>0</v>
      </c>
      <c r="IU244" s="6"/>
    </row>
    <row r="245" spans="3:255" ht="12.75">
      <c r="C245" s="110"/>
      <c r="D245" s="111"/>
      <c r="E245" s="18"/>
      <c r="F245" s="167"/>
      <c r="G245" s="168"/>
      <c r="H245" s="170"/>
      <c r="I245" s="172"/>
      <c r="IU245" s="6"/>
    </row>
    <row r="246" spans="3:255" ht="12.75">
      <c r="C246" s="110"/>
      <c r="D246" s="111"/>
      <c r="E246" s="18"/>
      <c r="F246" s="167"/>
      <c r="G246" s="168"/>
      <c r="H246" s="170"/>
      <c r="I246" s="172"/>
      <c r="IU246" s="6"/>
    </row>
    <row r="247" spans="1:255" ht="226.5" customHeight="1">
      <c r="A247" s="154" t="s">
        <v>9</v>
      </c>
      <c r="B247" s="146" t="s">
        <v>542</v>
      </c>
      <c r="D247" s="105"/>
      <c r="E247" s="7"/>
      <c r="F247" s="369"/>
      <c r="G247" s="7"/>
      <c r="H247" s="400"/>
      <c r="I247" s="7"/>
      <c r="IU247" s="6"/>
    </row>
    <row r="248" spans="1:255" ht="12.75">
      <c r="A248" s="154"/>
      <c r="D248" s="105"/>
      <c r="E248" s="7"/>
      <c r="F248" s="369"/>
      <c r="G248" s="7"/>
      <c r="H248" s="400"/>
      <c r="I248" s="7"/>
      <c r="IU248" s="6"/>
    </row>
    <row r="249" spans="1:255" ht="25.5">
      <c r="A249" s="154" t="s">
        <v>21</v>
      </c>
      <c r="B249" s="146" t="s">
        <v>543</v>
      </c>
      <c r="D249" s="105"/>
      <c r="E249" s="18" t="s">
        <v>7</v>
      </c>
      <c r="F249" s="185">
        <v>2.76</v>
      </c>
      <c r="G249" s="165" t="s">
        <v>2</v>
      </c>
      <c r="H249" s="559"/>
      <c r="I249" s="172">
        <f>F249*H249</f>
        <v>0</v>
      </c>
      <c r="IU249" s="6"/>
    </row>
    <row r="250" spans="1:255" ht="12.75">
      <c r="A250" s="154"/>
      <c r="D250" s="105"/>
      <c r="E250" s="7"/>
      <c r="F250" s="369"/>
      <c r="G250" s="7"/>
      <c r="H250" s="400"/>
      <c r="I250" s="7"/>
      <c r="IU250" s="6"/>
    </row>
    <row r="251" spans="1:9" ht="12.75">
      <c r="A251" s="156" t="s">
        <v>23</v>
      </c>
      <c r="B251" s="146" t="s">
        <v>384</v>
      </c>
      <c r="D251" s="105"/>
      <c r="E251" s="18" t="s">
        <v>7</v>
      </c>
      <c r="F251" s="185">
        <v>5.96</v>
      </c>
      <c r="G251" s="165" t="s">
        <v>2</v>
      </c>
      <c r="H251" s="559"/>
      <c r="I251" s="172">
        <f>F251*H251</f>
        <v>0</v>
      </c>
    </row>
    <row r="252" spans="4:9" ht="12.75">
      <c r="D252" s="105"/>
      <c r="E252"/>
      <c r="F252" s="194"/>
      <c r="G252" s="186"/>
      <c r="H252" s="405"/>
      <c r="I252" s="186"/>
    </row>
    <row r="253" spans="1:9" s="4" customFormat="1" ht="30" customHeight="1">
      <c r="A253" s="159" t="s">
        <v>67</v>
      </c>
      <c r="B253" s="151" t="s">
        <v>409</v>
      </c>
      <c r="C253" s="124"/>
      <c r="D253" s="125"/>
      <c r="E253" s="333" t="s">
        <v>657</v>
      </c>
      <c r="F253" s="187"/>
      <c r="G253" s="188"/>
      <c r="H253" s="406"/>
      <c r="I253" s="179">
        <f>SUM(I190:I251)</f>
        <v>0</v>
      </c>
    </row>
    <row r="254" spans="1:9" s="4" customFormat="1" ht="12.75">
      <c r="A254" s="161"/>
      <c r="B254" s="152"/>
      <c r="C254" s="126"/>
      <c r="D254" s="127"/>
      <c r="E254" s="30"/>
      <c r="F254" s="189"/>
      <c r="G254" s="190"/>
      <c r="H254" s="407"/>
      <c r="I254" s="191"/>
    </row>
    <row r="255" spans="1:4" ht="15">
      <c r="A255" s="329" t="s">
        <v>379</v>
      </c>
      <c r="B255" s="330" t="s">
        <v>386</v>
      </c>
      <c r="C255" s="118"/>
      <c r="D255" s="107"/>
    </row>
    <row r="256" spans="2:4" ht="12.75">
      <c r="B256" s="147"/>
      <c r="C256" s="106"/>
      <c r="D256" s="107"/>
    </row>
    <row r="257" spans="2:6" ht="131.25" customHeight="1">
      <c r="B257" s="297" t="s">
        <v>387</v>
      </c>
      <c r="C257" s="295"/>
      <c r="D257" s="295"/>
      <c r="E257" s="295"/>
      <c r="F257" s="295"/>
    </row>
    <row r="258" spans="2:6" ht="146.25" customHeight="1">
      <c r="B258" s="297" t="s">
        <v>388</v>
      </c>
      <c r="C258" s="296"/>
      <c r="D258" s="296"/>
      <c r="E258" s="296"/>
      <c r="F258" s="296"/>
    </row>
    <row r="259" spans="2:6" ht="176.25" customHeight="1">
      <c r="B259" s="297" t="s">
        <v>389</v>
      </c>
      <c r="C259" s="296"/>
      <c r="D259" s="296"/>
      <c r="E259" s="296"/>
      <c r="F259" s="296"/>
    </row>
    <row r="260" spans="2:4" ht="12.75">
      <c r="B260" s="147"/>
      <c r="C260" s="106"/>
      <c r="D260" s="107"/>
    </row>
    <row r="261" spans="1:255" ht="225" customHeight="1">
      <c r="A261" s="154" t="s">
        <v>0</v>
      </c>
      <c r="B261" s="149" t="s">
        <v>545</v>
      </c>
      <c r="C261" s="128"/>
      <c r="D261" s="129"/>
      <c r="E261" s="18" t="s">
        <v>7</v>
      </c>
      <c r="F261" s="185">
        <v>880.18</v>
      </c>
      <c r="G261" s="165" t="s">
        <v>2</v>
      </c>
      <c r="H261" s="559"/>
      <c r="I261" s="172">
        <f>F261*H261</f>
        <v>0</v>
      </c>
      <c r="IU261" s="6"/>
    </row>
    <row r="262" spans="3:255" ht="12.75">
      <c r="C262" s="128"/>
      <c r="D262" s="129"/>
      <c r="E262" s="7"/>
      <c r="F262" s="369"/>
      <c r="G262" s="7"/>
      <c r="H262" s="400"/>
      <c r="I262" s="7"/>
      <c r="IU262" s="6"/>
    </row>
    <row r="263" spans="3:255" ht="12.75">
      <c r="C263" s="128"/>
      <c r="D263" s="129"/>
      <c r="E263" s="7"/>
      <c r="F263" s="369"/>
      <c r="G263" s="7"/>
      <c r="H263" s="400"/>
      <c r="I263" s="7"/>
      <c r="IU263" s="6"/>
    </row>
    <row r="264" spans="1:9" ht="255">
      <c r="A264" s="154" t="s">
        <v>4</v>
      </c>
      <c r="B264" s="146" t="s">
        <v>544</v>
      </c>
      <c r="C264" s="108"/>
      <c r="D264" s="121"/>
      <c r="E264" s="18" t="s">
        <v>7</v>
      </c>
      <c r="F264" s="231">
        <v>8.12</v>
      </c>
      <c r="G264" s="168" t="s">
        <v>2</v>
      </c>
      <c r="H264" s="558"/>
      <c r="I264" s="172">
        <f>H264*F264</f>
        <v>0</v>
      </c>
    </row>
    <row r="265" spans="2:9" ht="12.75">
      <c r="B265" s="224"/>
      <c r="C265" s="108"/>
      <c r="D265" s="121"/>
      <c r="E265" s="7"/>
      <c r="F265" s="369"/>
      <c r="G265" s="7"/>
      <c r="H265" s="400"/>
      <c r="I265" s="7"/>
    </row>
    <row r="266" spans="2:9" ht="12.75">
      <c r="B266" s="224"/>
      <c r="C266" s="108"/>
      <c r="D266" s="121"/>
      <c r="E266" s="7"/>
      <c r="F266" s="369"/>
      <c r="G266" s="7"/>
      <c r="H266" s="400"/>
      <c r="I266" s="7"/>
    </row>
    <row r="267" spans="1:9" ht="179.25" customHeight="1">
      <c r="A267" s="154" t="s">
        <v>5</v>
      </c>
      <c r="B267" s="146" t="s">
        <v>546</v>
      </c>
      <c r="C267" s="108"/>
      <c r="D267" s="121"/>
      <c r="E267" s="18" t="s">
        <v>7</v>
      </c>
      <c r="F267" s="167">
        <v>33.28</v>
      </c>
      <c r="G267" s="168" t="s">
        <v>2</v>
      </c>
      <c r="H267" s="558"/>
      <c r="I267" s="172">
        <f>H267*F267</f>
        <v>0</v>
      </c>
    </row>
    <row r="268" spans="3:8" ht="12.75">
      <c r="C268" s="108"/>
      <c r="D268" s="121"/>
      <c r="E268" s="12"/>
      <c r="F268" s="167"/>
      <c r="G268" s="168"/>
      <c r="H268" s="170"/>
    </row>
    <row r="269" spans="1:9" s="32" customFormat="1" ht="24.75" customHeight="1">
      <c r="A269" s="483" t="s">
        <v>385</v>
      </c>
      <c r="B269" s="479" t="s">
        <v>390</v>
      </c>
      <c r="C269" s="484"/>
      <c r="D269" s="485"/>
      <c r="E269" s="333" t="s">
        <v>657</v>
      </c>
      <c r="F269" s="486"/>
      <c r="G269" s="487"/>
      <c r="H269" s="488"/>
      <c r="I269" s="310">
        <f>SUM(I261:I267)</f>
        <v>0</v>
      </c>
    </row>
    <row r="270" spans="4:5" ht="12.75">
      <c r="D270" s="105"/>
      <c r="E270" s="30"/>
    </row>
    <row r="271" spans="1:9" ht="15">
      <c r="A271" s="229" t="s">
        <v>391</v>
      </c>
      <c r="B271" s="230" t="s">
        <v>392</v>
      </c>
      <c r="C271" s="126"/>
      <c r="D271" s="126"/>
      <c r="E271" s="26"/>
      <c r="F271" s="189"/>
      <c r="G271" s="190"/>
      <c r="H271" s="407"/>
      <c r="I271" s="191"/>
    </row>
    <row r="272" spans="1:9" ht="12.75">
      <c r="A272" s="157"/>
      <c r="B272" s="147"/>
      <c r="C272" s="126"/>
      <c r="D272" s="126"/>
      <c r="E272" s="26"/>
      <c r="F272" s="189"/>
      <c r="G272" s="190"/>
      <c r="H272" s="407"/>
      <c r="I272" s="191"/>
    </row>
    <row r="273" spans="1:9" ht="147.75" customHeight="1">
      <c r="A273" s="157"/>
      <c r="B273" s="297" t="s">
        <v>393</v>
      </c>
      <c r="C273" s="298"/>
      <c r="D273" s="298"/>
      <c r="E273" s="298"/>
      <c r="F273" s="298"/>
      <c r="G273" s="190"/>
      <c r="H273" s="407"/>
      <c r="I273" s="191"/>
    </row>
    <row r="274" spans="1:9" ht="12.75">
      <c r="A274" s="157"/>
      <c r="B274" s="147"/>
      <c r="C274" s="126"/>
      <c r="D274" s="126"/>
      <c r="E274" s="26"/>
      <c r="F274" s="189"/>
      <c r="G274" s="190"/>
      <c r="H274" s="407"/>
      <c r="I274" s="191"/>
    </row>
    <row r="275" spans="1:9" ht="12.75">
      <c r="A275" s="157"/>
      <c r="B275" s="376" t="s">
        <v>547</v>
      </c>
      <c r="C275" s="126"/>
      <c r="D275" s="126"/>
      <c r="E275" s="26"/>
      <c r="F275" s="189"/>
      <c r="G275" s="190"/>
      <c r="H275" s="407"/>
      <c r="I275" s="191"/>
    </row>
    <row r="276" spans="1:255" ht="245.25" customHeight="1">
      <c r="A276" s="154" t="s">
        <v>0</v>
      </c>
      <c r="B276" s="146" t="s">
        <v>548</v>
      </c>
      <c r="E276" s="7"/>
      <c r="F276" s="369"/>
      <c r="G276" s="7"/>
      <c r="H276" s="400"/>
      <c r="I276" s="7"/>
      <c r="IU276" s="6"/>
    </row>
    <row r="277" spans="1:9" ht="25.5">
      <c r="A277" s="154" t="s">
        <v>21</v>
      </c>
      <c r="B277" s="153" t="s">
        <v>394</v>
      </c>
      <c r="E277" s="18" t="s">
        <v>1</v>
      </c>
      <c r="F277" s="185">
        <v>3</v>
      </c>
      <c r="G277" s="165" t="s">
        <v>2</v>
      </c>
      <c r="H277" s="559"/>
      <c r="I277" s="172">
        <f>H277*F277</f>
        <v>0</v>
      </c>
    </row>
    <row r="278" spans="1:2" ht="12.75">
      <c r="A278" s="154"/>
      <c r="B278" s="153"/>
    </row>
    <row r="279" spans="1:9" ht="25.5">
      <c r="A279" s="154" t="s">
        <v>23</v>
      </c>
      <c r="B279" s="153" t="s">
        <v>549</v>
      </c>
      <c r="E279" s="18" t="s">
        <v>1</v>
      </c>
      <c r="F279" s="185">
        <v>1</v>
      </c>
      <c r="G279" s="165" t="s">
        <v>2</v>
      </c>
      <c r="H279" s="559"/>
      <c r="I279" s="172">
        <f>H279*F279</f>
        <v>0</v>
      </c>
    </row>
    <row r="280" spans="1:9" ht="12.75">
      <c r="A280" s="154"/>
      <c r="B280" s="153"/>
      <c r="E280" s="18"/>
      <c r="I280" s="172"/>
    </row>
    <row r="281" spans="1:255" ht="242.25">
      <c r="A281" s="154" t="s">
        <v>4</v>
      </c>
      <c r="B281" s="146" t="s">
        <v>550</v>
      </c>
      <c r="IU281" s="6"/>
    </row>
    <row r="282" spans="1:255" ht="12.75">
      <c r="A282" s="154"/>
      <c r="IU282" s="6"/>
    </row>
    <row r="283" spans="1:9" ht="25.5">
      <c r="A283" s="377" t="s">
        <v>21</v>
      </c>
      <c r="B283" s="150" t="s">
        <v>395</v>
      </c>
      <c r="C283" s="126"/>
      <c r="D283" s="126"/>
      <c r="E283" s="18" t="s">
        <v>1</v>
      </c>
      <c r="F283" s="189">
        <v>2</v>
      </c>
      <c r="G283" s="165" t="s">
        <v>2</v>
      </c>
      <c r="H283" s="559"/>
      <c r="I283" s="172">
        <f>H283*F283</f>
        <v>0</v>
      </c>
    </row>
    <row r="284" spans="1:9" ht="12.75">
      <c r="A284" s="161"/>
      <c r="B284" s="150"/>
      <c r="C284" s="126"/>
      <c r="D284" s="126"/>
      <c r="E284" s="18"/>
      <c r="F284" s="189"/>
      <c r="I284" s="172"/>
    </row>
    <row r="285" spans="1:9" ht="25.5">
      <c r="A285" s="154" t="s">
        <v>23</v>
      </c>
      <c r="B285" s="146" t="s">
        <v>552</v>
      </c>
      <c r="E285" s="18" t="s">
        <v>1</v>
      </c>
      <c r="F285" s="189">
        <v>1</v>
      </c>
      <c r="G285" s="165" t="s">
        <v>2</v>
      </c>
      <c r="H285" s="559"/>
      <c r="I285" s="172">
        <f>H285*F285</f>
        <v>0</v>
      </c>
    </row>
    <row r="286" spans="5:9" ht="12.75">
      <c r="E286" s="18"/>
      <c r="F286" s="189"/>
      <c r="I286" s="172"/>
    </row>
    <row r="287" spans="1:9" ht="25.5">
      <c r="A287" s="154" t="s">
        <v>25</v>
      </c>
      <c r="B287" s="146" t="s">
        <v>551</v>
      </c>
      <c r="E287" s="18" t="s">
        <v>1</v>
      </c>
      <c r="F287" s="189">
        <v>1</v>
      </c>
      <c r="G287" s="165" t="s">
        <v>2</v>
      </c>
      <c r="H287" s="559"/>
      <c r="I287" s="172">
        <f>H287*F287</f>
        <v>0</v>
      </c>
    </row>
    <row r="288" spans="5:9" ht="12.75">
      <c r="E288" s="18"/>
      <c r="F288" s="189"/>
      <c r="I288" s="172"/>
    </row>
    <row r="289" spans="1:254" s="14" customFormat="1" ht="30" customHeight="1">
      <c r="A289" s="478" t="s">
        <v>391</v>
      </c>
      <c r="B289" s="479" t="s">
        <v>459</v>
      </c>
      <c r="C289" s="480"/>
      <c r="D289" s="480"/>
      <c r="E289" s="333" t="s">
        <v>657</v>
      </c>
      <c r="F289" s="481"/>
      <c r="G289" s="482"/>
      <c r="H289" s="308"/>
      <c r="I289" s="310">
        <f>SUM(I276:I287)</f>
        <v>0</v>
      </c>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c r="IK289" s="4"/>
      <c r="IL289" s="4"/>
      <c r="IM289" s="4"/>
      <c r="IN289" s="4"/>
      <c r="IO289" s="4"/>
      <c r="IP289" s="4"/>
      <c r="IQ289" s="4"/>
      <c r="IR289" s="4"/>
      <c r="IS289" s="4"/>
      <c r="IT289" s="4"/>
    </row>
    <row r="290" spans="1:9" ht="12.75">
      <c r="A290" s="161"/>
      <c r="B290" s="152"/>
      <c r="C290" s="126"/>
      <c r="D290" s="126"/>
      <c r="E290" s="26"/>
      <c r="F290" s="189"/>
      <c r="G290" s="190"/>
      <c r="H290" s="407"/>
      <c r="I290" s="191"/>
    </row>
    <row r="291" ht="14.25" customHeight="1"/>
    <row r="292" spans="1:8" ht="15">
      <c r="A292" s="299" t="s">
        <v>396</v>
      </c>
      <c r="B292" s="328" t="s">
        <v>397</v>
      </c>
      <c r="C292" s="300"/>
      <c r="D292" s="300"/>
      <c r="E292" s="26"/>
      <c r="F292" s="192"/>
      <c r="H292" s="408"/>
    </row>
    <row r="293" spans="2:9" ht="12.75">
      <c r="B293" s="150"/>
      <c r="E293" s="26"/>
      <c r="F293" s="192"/>
      <c r="H293" s="408"/>
      <c r="I293" s="174"/>
    </row>
    <row r="294" spans="2:9" ht="38.25">
      <c r="B294" s="70" t="s">
        <v>475</v>
      </c>
      <c r="E294" s="26"/>
      <c r="F294" s="192"/>
      <c r="H294" s="408"/>
      <c r="I294" s="174"/>
    </row>
    <row r="295" spans="2:9" ht="25.5">
      <c r="B295" s="70" t="s">
        <v>460</v>
      </c>
      <c r="E295" s="26"/>
      <c r="F295" s="192"/>
      <c r="H295" s="408"/>
      <c r="I295" s="174"/>
    </row>
    <row r="296" spans="2:9" ht="25.5">
      <c r="B296" s="150" t="s">
        <v>398</v>
      </c>
      <c r="E296" s="26"/>
      <c r="F296" s="192"/>
      <c r="H296" s="408"/>
      <c r="I296" s="174"/>
    </row>
    <row r="297" spans="2:9" ht="25.5">
      <c r="B297" s="150" t="s">
        <v>461</v>
      </c>
      <c r="E297" s="26"/>
      <c r="F297" s="192"/>
      <c r="H297" s="408"/>
      <c r="I297" s="174"/>
    </row>
    <row r="298" spans="2:9" ht="25.5">
      <c r="B298" s="150" t="s">
        <v>462</v>
      </c>
      <c r="E298" s="26"/>
      <c r="F298" s="192"/>
      <c r="H298" s="408"/>
      <c r="I298" s="174"/>
    </row>
    <row r="299" spans="2:9" ht="25.5">
      <c r="B299" s="150" t="s">
        <v>463</v>
      </c>
      <c r="E299" s="26"/>
      <c r="F299" s="192"/>
      <c r="H299" s="408"/>
      <c r="I299" s="174"/>
    </row>
    <row r="300" spans="2:9" ht="25.5">
      <c r="B300" s="301" t="s">
        <v>464</v>
      </c>
      <c r="C300" s="301"/>
      <c r="D300" s="301"/>
      <c r="E300" s="301"/>
      <c r="F300" s="372"/>
      <c r="G300" s="301"/>
      <c r="H300" s="408"/>
      <c r="I300" s="174"/>
    </row>
    <row r="301" spans="2:9" ht="12.75">
      <c r="B301" s="302" t="s">
        <v>399</v>
      </c>
      <c r="C301" s="302"/>
      <c r="D301" s="302"/>
      <c r="E301" s="302"/>
      <c r="F301" s="373"/>
      <c r="G301" s="302"/>
      <c r="H301" s="408"/>
      <c r="I301" s="174"/>
    </row>
    <row r="302" spans="2:9" ht="38.25">
      <c r="B302" s="302" t="s">
        <v>465</v>
      </c>
      <c r="C302" s="302"/>
      <c r="D302" s="302"/>
      <c r="E302" s="302"/>
      <c r="F302" s="373"/>
      <c r="G302" s="302"/>
      <c r="H302" s="408"/>
      <c r="I302" s="174"/>
    </row>
    <row r="303" spans="2:9" ht="25.5">
      <c r="B303" s="301" t="s">
        <v>466</v>
      </c>
      <c r="C303" s="301"/>
      <c r="D303" s="301"/>
      <c r="E303" s="301"/>
      <c r="F303" s="372"/>
      <c r="G303" s="301"/>
      <c r="H303" s="408"/>
      <c r="I303" s="174"/>
    </row>
    <row r="304" spans="2:9" ht="25.5">
      <c r="B304" s="301" t="s">
        <v>467</v>
      </c>
      <c r="C304" s="301"/>
      <c r="D304" s="301"/>
      <c r="E304" s="301"/>
      <c r="F304" s="372"/>
      <c r="G304" s="301"/>
      <c r="H304" s="408"/>
      <c r="I304" s="174"/>
    </row>
    <row r="305" spans="2:9" ht="38.25">
      <c r="B305" s="301" t="s">
        <v>468</v>
      </c>
      <c r="C305" s="301"/>
      <c r="D305" s="301"/>
      <c r="E305" s="301"/>
      <c r="F305" s="372"/>
      <c r="G305" s="301"/>
      <c r="H305" s="408"/>
      <c r="I305" s="174"/>
    </row>
    <row r="306" spans="2:9" ht="12.75">
      <c r="B306" s="302" t="s">
        <v>400</v>
      </c>
      <c r="C306" s="302"/>
      <c r="D306" s="302"/>
      <c r="E306" s="302"/>
      <c r="F306" s="373"/>
      <c r="G306" s="302"/>
      <c r="H306" s="408"/>
      <c r="I306" s="174"/>
    </row>
    <row r="307" spans="2:9" ht="25.5">
      <c r="B307" s="301" t="s">
        <v>469</v>
      </c>
      <c r="C307" s="301"/>
      <c r="D307" s="301"/>
      <c r="E307" s="301"/>
      <c r="F307" s="372"/>
      <c r="G307" s="301"/>
      <c r="H307" s="408"/>
      <c r="I307" s="174"/>
    </row>
    <row r="308" spans="2:9" ht="51">
      <c r="B308" s="301" t="s">
        <v>470</v>
      </c>
      <c r="C308" s="301"/>
      <c r="D308" s="301"/>
      <c r="E308" s="301"/>
      <c r="F308" s="372"/>
      <c r="G308" s="301"/>
      <c r="H308" s="408"/>
      <c r="I308" s="174"/>
    </row>
    <row r="309" spans="2:9" ht="38.25">
      <c r="B309" s="302" t="s">
        <v>471</v>
      </c>
      <c r="C309" s="302"/>
      <c r="D309" s="302"/>
      <c r="E309" s="302"/>
      <c r="F309" s="373"/>
      <c r="G309" s="302"/>
      <c r="H309" s="408"/>
      <c r="I309" s="174"/>
    </row>
    <row r="310" spans="2:9" ht="38.25">
      <c r="B310" s="301" t="s">
        <v>472</v>
      </c>
      <c r="C310" s="301"/>
      <c r="D310" s="301"/>
      <c r="E310" s="301"/>
      <c r="F310" s="372"/>
      <c r="G310" s="301"/>
      <c r="H310" s="408"/>
      <c r="I310" s="174"/>
    </row>
    <row r="311" spans="2:9" ht="38.25">
      <c r="B311" s="301" t="s">
        <v>473</v>
      </c>
      <c r="C311" s="301"/>
      <c r="D311" s="301"/>
      <c r="E311" s="301"/>
      <c r="F311" s="372"/>
      <c r="G311" s="301"/>
      <c r="H311" s="408"/>
      <c r="I311" s="174"/>
    </row>
    <row r="312" spans="2:9" ht="38.25">
      <c r="B312" s="301" t="s">
        <v>474</v>
      </c>
      <c r="C312" s="301"/>
      <c r="D312" s="301"/>
      <c r="E312" s="301"/>
      <c r="F312" s="372"/>
      <c r="G312" s="301"/>
      <c r="H312" s="408"/>
      <c r="I312" s="174"/>
    </row>
    <row r="313" spans="2:9" ht="12.75">
      <c r="B313" s="150"/>
      <c r="E313" s="26"/>
      <c r="F313" s="192"/>
      <c r="H313" s="408"/>
      <c r="I313" s="174"/>
    </row>
    <row r="314" spans="2:9" ht="25.5">
      <c r="B314" s="304" t="s">
        <v>401</v>
      </c>
      <c r="E314" s="26"/>
      <c r="F314" s="192"/>
      <c r="H314" s="408"/>
      <c r="I314" s="174"/>
    </row>
    <row r="315" spans="2:9" ht="14.25" customHeight="1">
      <c r="B315" s="150"/>
      <c r="E315" s="26"/>
      <c r="F315" s="192"/>
      <c r="H315" s="408"/>
      <c r="I315" s="174"/>
    </row>
    <row r="316" spans="2:9" ht="14.25" customHeight="1">
      <c r="B316" s="150"/>
      <c r="E316" s="26"/>
      <c r="F316" s="192"/>
      <c r="H316" s="408"/>
      <c r="I316" s="174"/>
    </row>
    <row r="317" spans="1:9" ht="229.5">
      <c r="A317" s="154" t="s">
        <v>0</v>
      </c>
      <c r="B317" s="150" t="s">
        <v>553</v>
      </c>
      <c r="E317" s="7"/>
      <c r="F317" s="369"/>
      <c r="G317" s="7"/>
      <c r="H317" s="400"/>
      <c r="I317" s="7"/>
    </row>
    <row r="318" spans="2:9" ht="25.5">
      <c r="B318" s="70" t="s">
        <v>402</v>
      </c>
      <c r="E318" s="18" t="s">
        <v>7</v>
      </c>
      <c r="F318" s="185">
        <v>369.49</v>
      </c>
      <c r="G318" s="165" t="s">
        <v>2</v>
      </c>
      <c r="H318" s="559"/>
      <c r="I318" s="172">
        <f>F318*H318</f>
        <v>0</v>
      </c>
    </row>
    <row r="319" spans="2:9" ht="14.25" customHeight="1">
      <c r="B319" s="150"/>
      <c r="E319" s="26"/>
      <c r="F319" s="192"/>
      <c r="H319" s="408"/>
      <c r="I319" s="174"/>
    </row>
    <row r="320" spans="2:9" ht="14.25" customHeight="1">
      <c r="B320" s="150"/>
      <c r="E320" s="26"/>
      <c r="F320" s="192"/>
      <c r="H320" s="408"/>
      <c r="I320" s="174"/>
    </row>
    <row r="321" spans="1:255" ht="178.5">
      <c r="A321" s="154" t="s">
        <v>4</v>
      </c>
      <c r="B321" s="150" t="s">
        <v>554</v>
      </c>
      <c r="E321" s="26"/>
      <c r="F321" s="192"/>
      <c r="H321" s="408"/>
      <c r="I321" s="174"/>
      <c r="IU321" s="6"/>
    </row>
    <row r="322" spans="2:9" ht="25.5">
      <c r="B322" s="70" t="s">
        <v>555</v>
      </c>
      <c r="E322" s="26"/>
      <c r="F322" s="192"/>
      <c r="H322" s="408"/>
      <c r="I322" s="174"/>
    </row>
    <row r="323" spans="1:9" ht="12.75">
      <c r="A323" s="156" t="s">
        <v>21</v>
      </c>
      <c r="B323" s="150" t="s">
        <v>403</v>
      </c>
      <c r="E323" s="18" t="s">
        <v>7</v>
      </c>
      <c r="F323" s="185">
        <v>107.41</v>
      </c>
      <c r="G323" s="165" t="s">
        <v>2</v>
      </c>
      <c r="H323" s="559"/>
      <c r="I323" s="172">
        <f>F323*H323</f>
        <v>0</v>
      </c>
    </row>
    <row r="324" spans="2:9" ht="12.75">
      <c r="B324" s="150"/>
      <c r="E324" s="26"/>
      <c r="F324" s="192"/>
      <c r="H324" s="408"/>
      <c r="I324" s="174"/>
    </row>
    <row r="325" spans="1:9" ht="12.75">
      <c r="A325" s="156" t="s">
        <v>23</v>
      </c>
      <c r="B325" s="150" t="s">
        <v>404</v>
      </c>
      <c r="E325" s="18" t="s">
        <v>10</v>
      </c>
      <c r="F325" s="185">
        <v>96.48</v>
      </c>
      <c r="G325" s="165" t="s">
        <v>2</v>
      </c>
      <c r="H325" s="559"/>
      <c r="I325" s="172">
        <f>F325*H325</f>
        <v>0</v>
      </c>
    </row>
    <row r="326" spans="2:9" ht="12.75">
      <c r="B326" s="150"/>
      <c r="E326" s="26"/>
      <c r="F326" s="192"/>
      <c r="H326" s="408"/>
      <c r="I326" s="174"/>
    </row>
    <row r="327" spans="2:9" ht="25.5">
      <c r="B327" s="303" t="s">
        <v>556</v>
      </c>
      <c r="E327" s="26"/>
      <c r="F327" s="192"/>
      <c r="H327" s="408"/>
      <c r="I327" s="174"/>
    </row>
    <row r="328" spans="1:9" ht="12.75">
      <c r="A328" s="156" t="s">
        <v>25</v>
      </c>
      <c r="B328" s="150" t="s">
        <v>405</v>
      </c>
      <c r="E328" s="18" t="s">
        <v>7</v>
      </c>
      <c r="F328" s="185">
        <v>136.41</v>
      </c>
      <c r="G328" s="165" t="s">
        <v>2</v>
      </c>
      <c r="H328" s="559"/>
      <c r="I328" s="172">
        <f>F328*H328</f>
        <v>0</v>
      </c>
    </row>
    <row r="329" spans="2:9" ht="12.75">
      <c r="B329" s="150"/>
      <c r="E329" s="26"/>
      <c r="F329" s="192"/>
      <c r="H329" s="408"/>
      <c r="I329" s="174"/>
    </row>
    <row r="330" spans="1:9" ht="12.75">
      <c r="A330" s="156" t="s">
        <v>78</v>
      </c>
      <c r="B330" s="150" t="s">
        <v>406</v>
      </c>
      <c r="E330" s="18" t="s">
        <v>10</v>
      </c>
      <c r="F330" s="185">
        <v>117.71</v>
      </c>
      <c r="G330" s="165" t="s">
        <v>2</v>
      </c>
      <c r="H330" s="559"/>
      <c r="I330" s="172">
        <f>F330*H330</f>
        <v>0</v>
      </c>
    </row>
    <row r="331" spans="2:9" ht="12.75">
      <c r="B331" s="150"/>
      <c r="E331" s="26"/>
      <c r="F331" s="192"/>
      <c r="H331" s="408"/>
      <c r="I331" s="174"/>
    </row>
    <row r="332" spans="2:9" ht="25.5">
      <c r="B332" s="303" t="s">
        <v>557</v>
      </c>
      <c r="E332" s="26"/>
      <c r="F332" s="192"/>
      <c r="H332" s="408"/>
      <c r="I332" s="174"/>
    </row>
    <row r="333" spans="1:9" ht="12.75">
      <c r="A333" s="156" t="s">
        <v>253</v>
      </c>
      <c r="B333" s="150" t="s">
        <v>558</v>
      </c>
      <c r="E333" s="18" t="s">
        <v>7</v>
      </c>
      <c r="F333" s="185">
        <v>125.67</v>
      </c>
      <c r="G333" s="165" t="s">
        <v>2</v>
      </c>
      <c r="H333" s="559"/>
      <c r="I333" s="172">
        <f>F333*H333</f>
        <v>0</v>
      </c>
    </row>
    <row r="334" spans="2:9" ht="12.75">
      <c r="B334" s="150"/>
      <c r="E334" s="26"/>
      <c r="F334" s="192"/>
      <c r="H334" s="408"/>
      <c r="I334" s="174"/>
    </row>
    <row r="335" spans="1:9" ht="12.75">
      <c r="A335" s="156" t="s">
        <v>256</v>
      </c>
      <c r="B335" s="150" t="s">
        <v>559</v>
      </c>
      <c r="E335" s="18" t="s">
        <v>10</v>
      </c>
      <c r="F335" s="185">
        <v>116.59</v>
      </c>
      <c r="G335" s="165" t="s">
        <v>2</v>
      </c>
      <c r="H335" s="559"/>
      <c r="I335" s="172">
        <f>F335*H335</f>
        <v>0</v>
      </c>
    </row>
    <row r="336" spans="2:9" ht="12.75">
      <c r="B336" s="150"/>
      <c r="E336" s="26"/>
      <c r="F336" s="192"/>
      <c r="H336" s="408"/>
      <c r="I336" s="174"/>
    </row>
    <row r="337" spans="2:9" ht="12.75">
      <c r="B337" s="150"/>
      <c r="E337" s="26"/>
      <c r="F337" s="192"/>
      <c r="H337" s="408"/>
      <c r="I337" s="174"/>
    </row>
    <row r="338" spans="1:255" ht="174.75" customHeight="1">
      <c r="A338" s="154" t="s">
        <v>5</v>
      </c>
      <c r="B338" s="150" t="s">
        <v>612</v>
      </c>
      <c r="E338" s="18" t="s">
        <v>7</v>
      </c>
      <c r="F338" s="185">
        <v>25.59</v>
      </c>
      <c r="G338" s="165" t="s">
        <v>2</v>
      </c>
      <c r="H338" s="563"/>
      <c r="I338" s="174">
        <f>H338*F338</f>
        <v>0</v>
      </c>
      <c r="IU338" s="6"/>
    </row>
    <row r="339" spans="1:255" ht="12.75">
      <c r="A339" s="154"/>
      <c r="B339" s="150"/>
      <c r="E339" s="18"/>
      <c r="H339" s="408"/>
      <c r="I339" s="174"/>
      <c r="IU339" s="6"/>
    </row>
    <row r="340" spans="1:9" ht="186.75" customHeight="1">
      <c r="A340" s="154" t="s">
        <v>6</v>
      </c>
      <c r="B340" s="150" t="s">
        <v>613</v>
      </c>
      <c r="E340" s="18" t="s">
        <v>7</v>
      </c>
      <c r="F340" s="185">
        <v>101.64</v>
      </c>
      <c r="G340" s="165" t="s">
        <v>2</v>
      </c>
      <c r="H340" s="563"/>
      <c r="I340" s="174">
        <f>H340*F340</f>
        <v>0</v>
      </c>
    </row>
    <row r="341" spans="2:9" ht="12.75">
      <c r="B341" s="150"/>
      <c r="E341" s="26"/>
      <c r="F341" s="192"/>
      <c r="H341" s="408"/>
      <c r="I341" s="174"/>
    </row>
    <row r="342" spans="1:9" ht="258.75" customHeight="1">
      <c r="A342" s="154" t="s">
        <v>8</v>
      </c>
      <c r="B342" s="150" t="s">
        <v>614</v>
      </c>
      <c r="E342" s="18"/>
      <c r="H342" s="7"/>
      <c r="I342" s="174"/>
    </row>
    <row r="343" spans="1:9" ht="12.75">
      <c r="A343" s="156" t="s">
        <v>21</v>
      </c>
      <c r="B343" s="150" t="s">
        <v>503</v>
      </c>
      <c r="E343" s="18" t="s">
        <v>7</v>
      </c>
      <c r="F343" s="185">
        <v>27.44</v>
      </c>
      <c r="G343" s="165" t="s">
        <v>2</v>
      </c>
      <c r="H343" s="563"/>
      <c r="I343" s="174">
        <f>H343*F343</f>
        <v>0</v>
      </c>
    </row>
    <row r="344" spans="2:9" ht="12.75">
      <c r="B344" s="150"/>
      <c r="E344" s="26"/>
      <c r="F344" s="192"/>
      <c r="H344" s="408"/>
      <c r="I344" s="174"/>
    </row>
    <row r="345" spans="1:9" ht="12.75">
      <c r="A345" s="156" t="s">
        <v>23</v>
      </c>
      <c r="B345" s="150" t="s">
        <v>407</v>
      </c>
      <c r="E345" s="18" t="s">
        <v>10</v>
      </c>
      <c r="F345" s="185">
        <v>20.89</v>
      </c>
      <c r="G345" s="165" t="s">
        <v>2</v>
      </c>
      <c r="H345" s="559"/>
      <c r="I345" s="172">
        <f>F345*H345</f>
        <v>0</v>
      </c>
    </row>
    <row r="346" spans="2:9" ht="12.75">
      <c r="B346" s="150"/>
      <c r="E346" s="26"/>
      <c r="F346" s="192"/>
      <c r="H346" s="408"/>
      <c r="I346" s="174"/>
    </row>
    <row r="347" spans="1:9" s="96" customFormat="1" ht="30" customHeight="1">
      <c r="A347" s="305" t="s">
        <v>396</v>
      </c>
      <c r="B347" s="306" t="s">
        <v>476</v>
      </c>
      <c r="C347" s="307"/>
      <c r="D347" s="307"/>
      <c r="E347" s="333" t="s">
        <v>657</v>
      </c>
      <c r="F347" s="308"/>
      <c r="G347" s="309"/>
      <c r="H347" s="308"/>
      <c r="I347" s="310">
        <f>SUM(I317:I345)</f>
        <v>0</v>
      </c>
    </row>
    <row r="348" spans="1:9" s="4" customFormat="1" ht="12.75">
      <c r="A348" s="161"/>
      <c r="B348" s="152"/>
      <c r="C348" s="130"/>
      <c r="D348" s="130"/>
      <c r="E348" s="26"/>
      <c r="F348" s="189"/>
      <c r="G348" s="190"/>
      <c r="H348" s="407"/>
      <c r="I348" s="191"/>
    </row>
    <row r="349" spans="1:9" s="4" customFormat="1" ht="12.75">
      <c r="A349" s="157" t="s">
        <v>408</v>
      </c>
      <c r="B349" s="152" t="s">
        <v>20</v>
      </c>
      <c r="C349" s="130"/>
      <c r="D349" s="130"/>
      <c r="E349" s="26"/>
      <c r="F349" s="189"/>
      <c r="G349" s="190"/>
      <c r="H349" s="407"/>
      <c r="I349" s="191"/>
    </row>
    <row r="350" spans="1:9" s="4" customFormat="1" ht="12.75">
      <c r="A350" s="157"/>
      <c r="B350" s="152"/>
      <c r="C350" s="130"/>
      <c r="D350" s="130"/>
      <c r="E350" s="26"/>
      <c r="F350" s="189"/>
      <c r="G350" s="190"/>
      <c r="H350" s="407"/>
      <c r="I350" s="191"/>
    </row>
    <row r="351" spans="1:9" s="4" customFormat="1" ht="243.75" customHeight="1">
      <c r="A351" s="154" t="s">
        <v>0</v>
      </c>
      <c r="B351" s="149" t="s">
        <v>615</v>
      </c>
      <c r="C351" s="130"/>
      <c r="D351" s="130"/>
      <c r="E351" s="26"/>
      <c r="F351" s="189"/>
      <c r="G351" s="190"/>
      <c r="H351" s="407"/>
      <c r="I351" s="191"/>
    </row>
    <row r="352" spans="1:9" s="4" customFormat="1" ht="12.75">
      <c r="A352" s="157"/>
      <c r="B352" s="150" t="s">
        <v>18</v>
      </c>
      <c r="C352" s="130"/>
      <c r="D352" s="130"/>
      <c r="E352" s="26" t="s">
        <v>1</v>
      </c>
      <c r="F352" s="189">
        <v>1</v>
      </c>
      <c r="G352" s="190" t="s">
        <v>2</v>
      </c>
      <c r="H352" s="564"/>
      <c r="I352" s="174">
        <f>H352*F352</f>
        <v>0</v>
      </c>
    </row>
    <row r="353" spans="1:9" s="4" customFormat="1" ht="12.75">
      <c r="A353" s="157"/>
      <c r="B353" s="152"/>
      <c r="C353" s="130"/>
      <c r="D353" s="130"/>
      <c r="E353" s="26"/>
      <c r="F353" s="189"/>
      <c r="G353" s="190"/>
      <c r="H353" s="407"/>
      <c r="I353" s="191"/>
    </row>
    <row r="354" spans="1:9" s="4" customFormat="1" ht="12.75">
      <c r="A354" s="157"/>
      <c r="B354" s="152"/>
      <c r="C354" s="130"/>
      <c r="D354" s="130"/>
      <c r="E354" s="26"/>
      <c r="F354" s="189"/>
      <c r="G354" s="190"/>
      <c r="H354" s="407"/>
      <c r="I354" s="191"/>
    </row>
    <row r="355" spans="1:9" s="4" customFormat="1" ht="38.25">
      <c r="A355" s="154" t="s">
        <v>4</v>
      </c>
      <c r="B355" s="146" t="s">
        <v>616</v>
      </c>
      <c r="C355" s="131"/>
      <c r="D355" s="131"/>
      <c r="E355" s="378" t="s">
        <v>1</v>
      </c>
      <c r="F355" s="171">
        <v>1</v>
      </c>
      <c r="G355" s="165" t="s">
        <v>2</v>
      </c>
      <c r="H355" s="563"/>
      <c r="I355" s="174">
        <f>H355*F355</f>
        <v>0</v>
      </c>
    </row>
    <row r="356" spans="1:9" s="4" customFormat="1" ht="12.75">
      <c r="A356" s="154"/>
      <c r="B356" s="146"/>
      <c r="C356" s="131"/>
      <c r="D356" s="131"/>
      <c r="E356" s="378"/>
      <c r="F356" s="171"/>
      <c r="G356" s="165"/>
      <c r="H356" s="408"/>
      <c r="I356" s="174"/>
    </row>
    <row r="357" spans="1:9" s="4" customFormat="1" ht="12.75">
      <c r="A357" s="154"/>
      <c r="B357" s="146"/>
      <c r="C357" s="131"/>
      <c r="D357" s="131"/>
      <c r="E357" s="378"/>
      <c r="F357" s="171"/>
      <c r="G357" s="165"/>
      <c r="H357" s="408"/>
      <c r="I357" s="174"/>
    </row>
    <row r="358" spans="1:9" s="4" customFormat="1" ht="123" customHeight="1">
      <c r="A358" s="154" t="s">
        <v>5</v>
      </c>
      <c r="B358" s="146" t="s">
        <v>618</v>
      </c>
      <c r="C358" s="131"/>
      <c r="D358" s="131"/>
      <c r="E358" s="378" t="s">
        <v>10</v>
      </c>
      <c r="F358" s="171">
        <v>38.5</v>
      </c>
      <c r="G358" s="165" t="s">
        <v>2</v>
      </c>
      <c r="H358" s="563"/>
      <c r="I358" s="174">
        <f>H358*F358</f>
        <v>0</v>
      </c>
    </row>
    <row r="359" spans="1:20" ht="12.75">
      <c r="A359" s="157"/>
      <c r="B359" s="152"/>
      <c r="C359" s="130"/>
      <c r="D359" s="130"/>
      <c r="E359" s="26"/>
      <c r="F359" s="189"/>
      <c r="G359" s="190"/>
      <c r="H359" s="407"/>
      <c r="I359" s="191"/>
      <c r="L359" s="2"/>
      <c r="M359" s="16"/>
      <c r="N359" s="17"/>
      <c r="O359" s="18"/>
      <c r="P359" s="11"/>
      <c r="Q359" s="12"/>
      <c r="R359" s="11"/>
      <c r="S359" s="11"/>
      <c r="T359" s="13"/>
    </row>
    <row r="360" spans="1:20" ht="12.75">
      <c r="A360" s="157"/>
      <c r="B360" s="152"/>
      <c r="C360" s="130"/>
      <c r="D360" s="130"/>
      <c r="E360" s="26"/>
      <c r="F360" s="189"/>
      <c r="G360" s="190"/>
      <c r="H360" s="407"/>
      <c r="I360" s="191"/>
      <c r="L360" s="2"/>
      <c r="M360" s="16"/>
      <c r="N360" s="17"/>
      <c r="O360" s="18"/>
      <c r="P360" s="11"/>
      <c r="Q360" s="12"/>
      <c r="R360" s="11"/>
      <c r="S360" s="11"/>
      <c r="T360" s="13"/>
    </row>
    <row r="361" spans="1:9" s="4" customFormat="1" ht="94.5" customHeight="1">
      <c r="A361" s="154" t="s">
        <v>6</v>
      </c>
      <c r="B361" s="146" t="s">
        <v>619</v>
      </c>
      <c r="C361" s="131"/>
      <c r="D361" s="131"/>
      <c r="E361" s="378" t="s">
        <v>10</v>
      </c>
      <c r="F361" s="171">
        <v>50</v>
      </c>
      <c r="G361" s="165" t="s">
        <v>2</v>
      </c>
      <c r="H361" s="563"/>
      <c r="I361" s="174">
        <f>H361*F361</f>
        <v>0</v>
      </c>
    </row>
    <row r="362" spans="1:20" ht="12.75">
      <c r="A362" s="157"/>
      <c r="B362" s="152"/>
      <c r="C362" s="130"/>
      <c r="D362" s="130"/>
      <c r="E362" s="26"/>
      <c r="F362" s="189"/>
      <c r="G362" s="190"/>
      <c r="H362" s="407"/>
      <c r="I362" s="191"/>
      <c r="L362" s="2"/>
      <c r="M362" s="16"/>
      <c r="N362" s="17"/>
      <c r="O362" s="18"/>
      <c r="P362" s="11"/>
      <c r="Q362" s="12"/>
      <c r="R362" s="11"/>
      <c r="S362" s="11"/>
      <c r="T362" s="13"/>
    </row>
    <row r="363" spans="1:20" ht="12.75">
      <c r="A363" s="157"/>
      <c r="B363" s="152"/>
      <c r="C363" s="130"/>
      <c r="D363" s="130"/>
      <c r="E363" s="26"/>
      <c r="F363" s="189"/>
      <c r="G363" s="190"/>
      <c r="H363" s="407"/>
      <c r="I363" s="191"/>
      <c r="L363" s="2"/>
      <c r="M363" s="16"/>
      <c r="N363" s="17"/>
      <c r="O363" s="18"/>
      <c r="P363" s="11"/>
      <c r="Q363" s="12"/>
      <c r="R363" s="11"/>
      <c r="S363" s="11"/>
      <c r="T363" s="13"/>
    </row>
    <row r="364" spans="1:9" s="4" customFormat="1" ht="156.75" customHeight="1">
      <c r="A364" s="154" t="s">
        <v>8</v>
      </c>
      <c r="B364" s="146" t="s">
        <v>560</v>
      </c>
      <c r="C364" s="131"/>
      <c r="D364" s="131"/>
      <c r="E364" s="378" t="s">
        <v>10</v>
      </c>
      <c r="F364" s="171">
        <v>11.37</v>
      </c>
      <c r="G364" s="165" t="s">
        <v>2</v>
      </c>
      <c r="H364" s="563"/>
      <c r="I364" s="174">
        <f>H364*F364</f>
        <v>0</v>
      </c>
    </row>
    <row r="365" spans="1:20" ht="12.75">
      <c r="A365" s="157"/>
      <c r="B365" s="152"/>
      <c r="C365" s="130"/>
      <c r="D365" s="130"/>
      <c r="E365" s="26"/>
      <c r="F365" s="189"/>
      <c r="G365" s="190"/>
      <c r="H365" s="407"/>
      <c r="I365" s="191"/>
      <c r="L365" s="2"/>
      <c r="M365" s="16"/>
      <c r="N365" s="17"/>
      <c r="O365" s="18"/>
      <c r="P365" s="11"/>
      <c r="Q365" s="12"/>
      <c r="R365" s="11"/>
      <c r="S365" s="11"/>
      <c r="T365" s="13"/>
    </row>
    <row r="366" spans="1:20" ht="12.75">
      <c r="A366" s="157"/>
      <c r="B366" s="152"/>
      <c r="C366" s="130"/>
      <c r="D366" s="130"/>
      <c r="E366" s="26"/>
      <c r="F366" s="189"/>
      <c r="G366" s="190"/>
      <c r="H366" s="407"/>
      <c r="I366" s="191"/>
      <c r="L366" s="2"/>
      <c r="M366" s="16"/>
      <c r="N366" s="17"/>
      <c r="O366" s="18"/>
      <c r="P366" s="11"/>
      <c r="Q366" s="12"/>
      <c r="R366" s="11"/>
      <c r="S366" s="11"/>
      <c r="T366" s="13"/>
    </row>
    <row r="367" spans="1:9" s="4" customFormat="1" ht="105" customHeight="1">
      <c r="A367" s="154" t="s">
        <v>9</v>
      </c>
      <c r="B367" s="146" t="s">
        <v>591</v>
      </c>
      <c r="C367" s="131"/>
      <c r="D367" s="131"/>
      <c r="E367" s="378" t="s">
        <v>7</v>
      </c>
      <c r="F367" s="171">
        <v>15</v>
      </c>
      <c r="G367" s="165" t="s">
        <v>2</v>
      </c>
      <c r="H367" s="563"/>
      <c r="I367" s="174">
        <f>H367*F367</f>
        <v>0</v>
      </c>
    </row>
    <row r="368" spans="1:20" ht="12.75">
      <c r="A368" s="157"/>
      <c r="B368" s="152"/>
      <c r="C368" s="130"/>
      <c r="D368" s="130"/>
      <c r="E368" s="26"/>
      <c r="F368" s="189"/>
      <c r="G368" s="190"/>
      <c r="H368" s="407"/>
      <c r="I368" s="191"/>
      <c r="L368" s="2"/>
      <c r="M368" s="16"/>
      <c r="N368" s="17"/>
      <c r="O368" s="18"/>
      <c r="P368" s="11"/>
      <c r="Q368" s="12"/>
      <c r="R368" s="11"/>
      <c r="S368" s="11"/>
      <c r="T368" s="13"/>
    </row>
    <row r="369" spans="1:20" ht="12.75">
      <c r="A369" s="157"/>
      <c r="B369" s="152"/>
      <c r="C369" s="130"/>
      <c r="D369" s="130"/>
      <c r="E369" s="26"/>
      <c r="F369" s="189"/>
      <c r="G369" s="190"/>
      <c r="H369" s="407"/>
      <c r="I369" s="191"/>
      <c r="L369" s="2"/>
      <c r="M369" s="16"/>
      <c r="N369" s="17"/>
      <c r="O369" s="18"/>
      <c r="P369" s="11"/>
      <c r="Q369" s="12"/>
      <c r="R369" s="11"/>
      <c r="S369" s="11"/>
      <c r="T369" s="13"/>
    </row>
    <row r="370" spans="1:20" s="4" customFormat="1" ht="114.75">
      <c r="A370" s="199" t="s">
        <v>34</v>
      </c>
      <c r="B370" s="421" t="s">
        <v>617</v>
      </c>
      <c r="C370" s="200"/>
      <c r="D370" s="201"/>
      <c r="E370" s="196" t="s">
        <v>12</v>
      </c>
      <c r="F370" s="197">
        <v>1</v>
      </c>
      <c r="G370" s="198" t="s">
        <v>2</v>
      </c>
      <c r="H370" s="565"/>
      <c r="I370" s="202">
        <f>F370*H370</f>
        <v>0</v>
      </c>
      <c r="L370" s="2"/>
      <c r="M370" s="16"/>
      <c r="N370" s="17"/>
      <c r="O370" s="18"/>
      <c r="P370" s="11"/>
      <c r="Q370" s="12"/>
      <c r="R370" s="11"/>
      <c r="S370" s="11"/>
      <c r="T370" s="13"/>
    </row>
    <row r="371" spans="1:20" s="4" customFormat="1" ht="12.75">
      <c r="A371" s="199"/>
      <c r="B371" s="200"/>
      <c r="C371" s="200"/>
      <c r="D371" s="201"/>
      <c r="E371" s="196"/>
      <c r="F371" s="197"/>
      <c r="G371" s="198"/>
      <c r="H371" s="409"/>
      <c r="I371" s="202"/>
      <c r="L371" s="2"/>
      <c r="M371" s="16"/>
      <c r="N371" s="17"/>
      <c r="O371" s="18"/>
      <c r="P371" s="11"/>
      <c r="Q371" s="12"/>
      <c r="R371" s="11"/>
      <c r="S371" s="11"/>
      <c r="T371" s="13"/>
    </row>
    <row r="372" spans="1:20" s="4" customFormat="1" ht="12.75">
      <c r="A372" s="199"/>
      <c r="B372" s="200"/>
      <c r="C372" s="200"/>
      <c r="D372" s="201"/>
      <c r="E372" s="196"/>
      <c r="F372" s="197"/>
      <c r="G372" s="198"/>
      <c r="H372" s="409"/>
      <c r="I372" s="202"/>
      <c r="L372" s="2"/>
      <c r="M372" s="16"/>
      <c r="N372" s="17"/>
      <c r="O372" s="18"/>
      <c r="P372" s="11"/>
      <c r="Q372" s="12"/>
      <c r="R372" s="11"/>
      <c r="S372" s="11"/>
      <c r="T372" s="13"/>
    </row>
    <row r="373" spans="1:20" s="4" customFormat="1" ht="38.25">
      <c r="A373" s="199" t="s">
        <v>35</v>
      </c>
      <c r="B373" s="200" t="s">
        <v>561</v>
      </c>
      <c r="C373" s="200"/>
      <c r="D373" s="201"/>
      <c r="E373" s="196" t="s">
        <v>12</v>
      </c>
      <c r="F373" s="197">
        <v>1</v>
      </c>
      <c r="G373" s="198" t="s">
        <v>2</v>
      </c>
      <c r="H373" s="565"/>
      <c r="I373" s="202">
        <f>F373*H373</f>
        <v>0</v>
      </c>
      <c r="L373" s="2"/>
      <c r="M373" s="16"/>
      <c r="N373" s="17"/>
      <c r="O373" s="18"/>
      <c r="P373" s="11"/>
      <c r="Q373" s="12"/>
      <c r="R373" s="11"/>
      <c r="S373" s="11"/>
      <c r="T373" s="13"/>
    </row>
    <row r="374" spans="1:20" s="4" customFormat="1" ht="12.75">
      <c r="A374" s="199"/>
      <c r="B374" s="200"/>
      <c r="C374" s="200"/>
      <c r="D374" s="201"/>
      <c r="E374" s="196"/>
      <c r="F374" s="197"/>
      <c r="G374" s="198"/>
      <c r="H374" s="409"/>
      <c r="I374" s="202"/>
      <c r="L374" s="2"/>
      <c r="M374" s="16"/>
      <c r="N374" s="17"/>
      <c r="O374" s="18"/>
      <c r="P374" s="11"/>
      <c r="Q374" s="12"/>
      <c r="R374" s="11"/>
      <c r="S374" s="11"/>
      <c r="T374" s="13"/>
    </row>
    <row r="375" spans="1:254" s="136" customFormat="1" ht="24.75" customHeight="1">
      <c r="A375" s="478" t="s">
        <v>408</v>
      </c>
      <c r="B375" s="479" t="s">
        <v>477</v>
      </c>
      <c r="C375" s="307"/>
      <c r="D375" s="307"/>
      <c r="E375" s="333" t="s">
        <v>657</v>
      </c>
      <c r="F375" s="308"/>
      <c r="G375" s="309"/>
      <c r="H375" s="308"/>
      <c r="I375" s="310">
        <f>SUM(I351:I374)</f>
        <v>0</v>
      </c>
      <c r="J375" s="96"/>
      <c r="K375" s="96"/>
      <c r="L375" s="132"/>
      <c r="M375" s="133"/>
      <c r="N375" s="134"/>
      <c r="O375" s="54"/>
      <c r="P375" s="53"/>
      <c r="Q375" s="135"/>
      <c r="R375" s="53"/>
      <c r="S375" s="53"/>
      <c r="T375" s="87"/>
      <c r="U375" s="96"/>
      <c r="V375" s="96"/>
      <c r="W375" s="96"/>
      <c r="X375" s="96"/>
      <c r="Y375" s="96"/>
      <c r="Z375" s="96"/>
      <c r="AA375" s="96"/>
      <c r="AB375" s="96"/>
      <c r="AC375" s="96"/>
      <c r="AD375" s="96"/>
      <c r="AE375" s="96"/>
      <c r="AF375" s="96"/>
      <c r="AG375" s="96"/>
      <c r="AH375" s="96"/>
      <c r="AI375" s="96"/>
      <c r="AJ375" s="96"/>
      <c r="AK375" s="96"/>
      <c r="AL375" s="96"/>
      <c r="AM375" s="96"/>
      <c r="AN375" s="96"/>
      <c r="AO375" s="96"/>
      <c r="AP375" s="96"/>
      <c r="AQ375" s="96"/>
      <c r="AR375" s="96"/>
      <c r="AS375" s="96"/>
      <c r="AT375" s="96"/>
      <c r="AU375" s="96"/>
      <c r="AV375" s="96"/>
      <c r="AW375" s="96"/>
      <c r="AX375" s="96"/>
      <c r="AY375" s="96"/>
      <c r="AZ375" s="96"/>
      <c r="BA375" s="96"/>
      <c r="BB375" s="96"/>
      <c r="BC375" s="96"/>
      <c r="BD375" s="96"/>
      <c r="BE375" s="96"/>
      <c r="BF375" s="96"/>
      <c r="BG375" s="96"/>
      <c r="BH375" s="96"/>
      <c r="BI375" s="96"/>
      <c r="BJ375" s="96"/>
      <c r="BK375" s="96"/>
      <c r="BL375" s="96"/>
      <c r="BM375" s="96"/>
      <c r="BN375" s="96"/>
      <c r="BO375" s="96"/>
      <c r="BP375" s="96"/>
      <c r="BQ375" s="96"/>
      <c r="BR375" s="96"/>
      <c r="BS375" s="96"/>
      <c r="BT375" s="96"/>
      <c r="BU375" s="96"/>
      <c r="BV375" s="96"/>
      <c r="BW375" s="96"/>
      <c r="BX375" s="96"/>
      <c r="BY375" s="96"/>
      <c r="BZ375" s="96"/>
      <c r="CA375" s="96"/>
      <c r="CB375" s="96"/>
      <c r="CC375" s="96"/>
      <c r="CD375" s="96"/>
      <c r="CE375" s="96"/>
      <c r="CF375" s="96"/>
      <c r="CG375" s="96"/>
      <c r="CH375" s="96"/>
      <c r="CI375" s="96"/>
      <c r="CJ375" s="96"/>
      <c r="CK375" s="96"/>
      <c r="CL375" s="96"/>
      <c r="CM375" s="96"/>
      <c r="CN375" s="96"/>
      <c r="CO375" s="96"/>
      <c r="CP375" s="96"/>
      <c r="CQ375" s="96"/>
      <c r="CR375" s="96"/>
      <c r="CS375" s="96"/>
      <c r="CT375" s="96"/>
      <c r="CU375" s="96"/>
      <c r="CV375" s="96"/>
      <c r="CW375" s="96"/>
      <c r="CX375" s="96"/>
      <c r="CY375" s="96"/>
      <c r="CZ375" s="96"/>
      <c r="DA375" s="96"/>
      <c r="DB375" s="96"/>
      <c r="DC375" s="96"/>
      <c r="DD375" s="96"/>
      <c r="DE375" s="96"/>
      <c r="DF375" s="96"/>
      <c r="DG375" s="96"/>
      <c r="DH375" s="96"/>
      <c r="DI375" s="96"/>
      <c r="DJ375" s="96"/>
      <c r="DK375" s="96"/>
      <c r="DL375" s="96"/>
      <c r="DM375" s="96"/>
      <c r="DN375" s="96"/>
      <c r="DO375" s="96"/>
      <c r="DP375" s="96"/>
      <c r="DQ375" s="96"/>
      <c r="DR375" s="96"/>
      <c r="DS375" s="96"/>
      <c r="DT375" s="96"/>
      <c r="DU375" s="96"/>
      <c r="DV375" s="96"/>
      <c r="DW375" s="96"/>
      <c r="DX375" s="96"/>
      <c r="DY375" s="96"/>
      <c r="DZ375" s="96"/>
      <c r="EA375" s="96"/>
      <c r="EB375" s="96"/>
      <c r="EC375" s="96"/>
      <c r="ED375" s="96"/>
      <c r="EE375" s="96"/>
      <c r="EF375" s="96"/>
      <c r="EG375" s="96"/>
      <c r="EH375" s="96"/>
      <c r="EI375" s="96"/>
      <c r="EJ375" s="96"/>
      <c r="EK375" s="96"/>
      <c r="EL375" s="96"/>
      <c r="EM375" s="96"/>
      <c r="EN375" s="96"/>
      <c r="EO375" s="96"/>
      <c r="EP375" s="96"/>
      <c r="EQ375" s="96"/>
      <c r="ER375" s="96"/>
      <c r="ES375" s="96"/>
      <c r="ET375" s="96"/>
      <c r="EU375" s="96"/>
      <c r="EV375" s="96"/>
      <c r="EW375" s="96"/>
      <c r="EX375" s="96"/>
      <c r="EY375" s="96"/>
      <c r="EZ375" s="96"/>
      <c r="FA375" s="96"/>
      <c r="FB375" s="96"/>
      <c r="FC375" s="96"/>
      <c r="FD375" s="96"/>
      <c r="FE375" s="96"/>
      <c r="FF375" s="96"/>
      <c r="FG375" s="96"/>
      <c r="FH375" s="96"/>
      <c r="FI375" s="96"/>
      <c r="FJ375" s="96"/>
      <c r="FK375" s="96"/>
      <c r="FL375" s="96"/>
      <c r="FM375" s="96"/>
      <c r="FN375" s="96"/>
      <c r="FO375" s="96"/>
      <c r="FP375" s="96"/>
      <c r="FQ375" s="96"/>
      <c r="FR375" s="96"/>
      <c r="FS375" s="96"/>
      <c r="FT375" s="96"/>
      <c r="FU375" s="96"/>
      <c r="FV375" s="96"/>
      <c r="FW375" s="96"/>
      <c r="FX375" s="96"/>
      <c r="FY375" s="96"/>
      <c r="FZ375" s="96"/>
      <c r="GA375" s="96"/>
      <c r="GB375" s="96"/>
      <c r="GC375" s="96"/>
      <c r="GD375" s="96"/>
      <c r="GE375" s="96"/>
      <c r="GF375" s="96"/>
      <c r="GG375" s="96"/>
      <c r="GH375" s="96"/>
      <c r="GI375" s="96"/>
      <c r="GJ375" s="96"/>
      <c r="GK375" s="96"/>
      <c r="GL375" s="96"/>
      <c r="GM375" s="96"/>
      <c r="GN375" s="96"/>
      <c r="GO375" s="96"/>
      <c r="GP375" s="96"/>
      <c r="GQ375" s="96"/>
      <c r="GR375" s="96"/>
      <c r="GS375" s="96"/>
      <c r="GT375" s="96"/>
      <c r="GU375" s="96"/>
      <c r="GV375" s="96"/>
      <c r="GW375" s="96"/>
      <c r="GX375" s="96"/>
      <c r="GY375" s="96"/>
      <c r="GZ375" s="96"/>
      <c r="HA375" s="96"/>
      <c r="HB375" s="96"/>
      <c r="HC375" s="96"/>
      <c r="HD375" s="96"/>
      <c r="HE375" s="96"/>
      <c r="HF375" s="96"/>
      <c r="HG375" s="96"/>
      <c r="HH375" s="96"/>
      <c r="HI375" s="96"/>
      <c r="HJ375" s="96"/>
      <c r="HK375" s="96"/>
      <c r="HL375" s="96"/>
      <c r="HM375" s="96"/>
      <c r="HN375" s="96"/>
      <c r="HO375" s="96"/>
      <c r="HP375" s="96"/>
      <c r="HQ375" s="96"/>
      <c r="HR375" s="96"/>
      <c r="HS375" s="96"/>
      <c r="HT375" s="96"/>
      <c r="HU375" s="96"/>
      <c r="HV375" s="96"/>
      <c r="HW375" s="96"/>
      <c r="HX375" s="96"/>
      <c r="HY375" s="96"/>
      <c r="HZ375" s="96"/>
      <c r="IA375" s="96"/>
      <c r="IB375" s="96"/>
      <c r="IC375" s="96"/>
      <c r="ID375" s="96"/>
      <c r="IE375" s="96"/>
      <c r="IF375" s="96"/>
      <c r="IG375" s="96"/>
      <c r="IH375" s="96"/>
      <c r="II375" s="96"/>
      <c r="IJ375" s="96"/>
      <c r="IK375" s="96"/>
      <c r="IL375" s="96"/>
      <c r="IM375" s="96"/>
      <c r="IN375" s="96"/>
      <c r="IO375" s="96"/>
      <c r="IP375" s="96"/>
      <c r="IQ375" s="96"/>
      <c r="IR375" s="96"/>
      <c r="IS375" s="96"/>
      <c r="IT375" s="96"/>
    </row>
    <row r="376" spans="1:20" ht="14.25" customHeight="1">
      <c r="A376" s="157"/>
      <c r="B376" s="152"/>
      <c r="C376" s="130"/>
      <c r="D376" s="130"/>
      <c r="E376" s="26"/>
      <c r="F376" s="189"/>
      <c r="G376" s="190"/>
      <c r="H376" s="407"/>
      <c r="I376" s="191"/>
      <c r="L376" s="8"/>
      <c r="M376" s="16"/>
      <c r="N376" s="17"/>
      <c r="O376" s="18"/>
      <c r="P376" s="11"/>
      <c r="Q376" s="12"/>
      <c r="R376" s="11"/>
      <c r="S376" s="11"/>
      <c r="T376" s="15"/>
    </row>
    <row r="378" spans="1:2" ht="15.75">
      <c r="A378" s="465" t="s">
        <v>28</v>
      </c>
      <c r="B378" s="464" t="s">
        <v>27</v>
      </c>
    </row>
    <row r="381" spans="1:9" s="318" customFormat="1" ht="24.75" customHeight="1">
      <c r="A381" s="311" t="s">
        <v>19</v>
      </c>
      <c r="B381" s="312" t="s">
        <v>365</v>
      </c>
      <c r="C381" s="313"/>
      <c r="D381" s="314"/>
      <c r="E381" s="353" t="s">
        <v>657</v>
      </c>
      <c r="F381" s="315"/>
      <c r="G381" s="316"/>
      <c r="H381" s="410"/>
      <c r="I381" s="317">
        <f>I93</f>
        <v>0</v>
      </c>
    </row>
    <row r="382" spans="1:254" s="325" customFormat="1" ht="24.75" customHeight="1">
      <c r="A382" s="319" t="s">
        <v>63</v>
      </c>
      <c r="B382" s="320" t="s">
        <v>370</v>
      </c>
      <c r="C382" s="118"/>
      <c r="D382" s="118"/>
      <c r="E382" s="353" t="s">
        <v>657</v>
      </c>
      <c r="F382" s="321"/>
      <c r="G382" s="322"/>
      <c r="H382" s="321"/>
      <c r="I382" s="324">
        <f>I152</f>
        <v>0</v>
      </c>
      <c r="J382" s="318"/>
      <c r="K382" s="318"/>
      <c r="L382" s="318"/>
      <c r="M382" s="318"/>
      <c r="N382" s="318"/>
      <c r="O382" s="318"/>
      <c r="P382" s="318"/>
      <c r="Q382" s="318"/>
      <c r="R382" s="318"/>
      <c r="S382" s="318"/>
      <c r="T382" s="318"/>
      <c r="U382" s="318"/>
      <c r="V382" s="318"/>
      <c r="W382" s="318"/>
      <c r="X382" s="318"/>
      <c r="Y382" s="318"/>
      <c r="Z382" s="318"/>
      <c r="AA382" s="318"/>
      <c r="AB382" s="318"/>
      <c r="AC382" s="318"/>
      <c r="AD382" s="318"/>
      <c r="AE382" s="318"/>
      <c r="AF382" s="318"/>
      <c r="AG382" s="318"/>
      <c r="AH382" s="318"/>
      <c r="AI382" s="318"/>
      <c r="AJ382" s="318"/>
      <c r="AK382" s="318"/>
      <c r="AL382" s="318"/>
      <c r="AM382" s="318"/>
      <c r="AN382" s="318"/>
      <c r="AO382" s="318"/>
      <c r="AP382" s="318"/>
      <c r="AQ382" s="318"/>
      <c r="AR382" s="318"/>
      <c r="AS382" s="318"/>
      <c r="AT382" s="318"/>
      <c r="AU382" s="318"/>
      <c r="AV382" s="318"/>
      <c r="AW382" s="318"/>
      <c r="AX382" s="318"/>
      <c r="AY382" s="318"/>
      <c r="AZ382" s="318"/>
      <c r="BA382" s="318"/>
      <c r="BB382" s="318"/>
      <c r="BC382" s="318"/>
      <c r="BD382" s="318"/>
      <c r="BE382" s="318"/>
      <c r="BF382" s="318"/>
      <c r="BG382" s="318"/>
      <c r="BH382" s="318"/>
      <c r="BI382" s="318"/>
      <c r="BJ382" s="318"/>
      <c r="BK382" s="318"/>
      <c r="BL382" s="318"/>
      <c r="BM382" s="318"/>
      <c r="BN382" s="318"/>
      <c r="BO382" s="318"/>
      <c r="BP382" s="318"/>
      <c r="BQ382" s="318"/>
      <c r="BR382" s="318"/>
      <c r="BS382" s="318"/>
      <c r="BT382" s="318"/>
      <c r="BU382" s="318"/>
      <c r="BV382" s="318"/>
      <c r="BW382" s="318"/>
      <c r="BX382" s="318"/>
      <c r="BY382" s="318"/>
      <c r="BZ382" s="318"/>
      <c r="CA382" s="318"/>
      <c r="CB382" s="318"/>
      <c r="CC382" s="318"/>
      <c r="CD382" s="318"/>
      <c r="CE382" s="318"/>
      <c r="CF382" s="318"/>
      <c r="CG382" s="318"/>
      <c r="CH382" s="318"/>
      <c r="CI382" s="318"/>
      <c r="CJ382" s="318"/>
      <c r="CK382" s="318"/>
      <c r="CL382" s="318"/>
      <c r="CM382" s="318"/>
      <c r="CN382" s="318"/>
      <c r="CO382" s="318"/>
      <c r="CP382" s="318"/>
      <c r="CQ382" s="318"/>
      <c r="CR382" s="318"/>
      <c r="CS382" s="318"/>
      <c r="CT382" s="318"/>
      <c r="CU382" s="318"/>
      <c r="CV382" s="318"/>
      <c r="CW382" s="318"/>
      <c r="CX382" s="318"/>
      <c r="CY382" s="318"/>
      <c r="CZ382" s="318"/>
      <c r="DA382" s="318"/>
      <c r="DB382" s="318"/>
      <c r="DC382" s="318"/>
      <c r="DD382" s="318"/>
      <c r="DE382" s="318"/>
      <c r="DF382" s="318"/>
      <c r="DG382" s="318"/>
      <c r="DH382" s="318"/>
      <c r="DI382" s="318"/>
      <c r="DJ382" s="318"/>
      <c r="DK382" s="318"/>
      <c r="DL382" s="318"/>
      <c r="DM382" s="318"/>
      <c r="DN382" s="318"/>
      <c r="DO382" s="318"/>
      <c r="DP382" s="318"/>
      <c r="DQ382" s="318"/>
      <c r="DR382" s="318"/>
      <c r="DS382" s="318"/>
      <c r="DT382" s="318"/>
      <c r="DU382" s="318"/>
      <c r="DV382" s="318"/>
      <c r="DW382" s="318"/>
      <c r="DX382" s="318"/>
      <c r="DY382" s="318"/>
      <c r="DZ382" s="318"/>
      <c r="EA382" s="318"/>
      <c r="EB382" s="318"/>
      <c r="EC382" s="318"/>
      <c r="ED382" s="318"/>
      <c r="EE382" s="318"/>
      <c r="EF382" s="318"/>
      <c r="EG382" s="318"/>
      <c r="EH382" s="318"/>
      <c r="EI382" s="318"/>
      <c r="EJ382" s="318"/>
      <c r="EK382" s="318"/>
      <c r="EL382" s="318"/>
      <c r="EM382" s="318"/>
      <c r="EN382" s="318"/>
      <c r="EO382" s="318"/>
      <c r="EP382" s="318"/>
      <c r="EQ382" s="318"/>
      <c r="ER382" s="318"/>
      <c r="ES382" s="318"/>
      <c r="ET382" s="318"/>
      <c r="EU382" s="318"/>
      <c r="EV382" s="318"/>
      <c r="EW382" s="318"/>
      <c r="EX382" s="318"/>
      <c r="EY382" s="318"/>
      <c r="EZ382" s="318"/>
      <c r="FA382" s="318"/>
      <c r="FB382" s="318"/>
      <c r="FC382" s="318"/>
      <c r="FD382" s="318"/>
      <c r="FE382" s="318"/>
      <c r="FF382" s="318"/>
      <c r="FG382" s="318"/>
      <c r="FH382" s="318"/>
      <c r="FI382" s="318"/>
      <c r="FJ382" s="318"/>
      <c r="FK382" s="318"/>
      <c r="FL382" s="318"/>
      <c r="FM382" s="318"/>
      <c r="FN382" s="318"/>
      <c r="FO382" s="318"/>
      <c r="FP382" s="318"/>
      <c r="FQ382" s="318"/>
      <c r="FR382" s="318"/>
      <c r="FS382" s="318"/>
      <c r="FT382" s="318"/>
      <c r="FU382" s="318"/>
      <c r="FV382" s="318"/>
      <c r="FW382" s="318"/>
      <c r="FX382" s="318"/>
      <c r="FY382" s="318"/>
      <c r="FZ382" s="318"/>
      <c r="GA382" s="318"/>
      <c r="GB382" s="318"/>
      <c r="GC382" s="318"/>
      <c r="GD382" s="318"/>
      <c r="GE382" s="318"/>
      <c r="GF382" s="318"/>
      <c r="GG382" s="318"/>
      <c r="GH382" s="318"/>
      <c r="GI382" s="318"/>
      <c r="GJ382" s="318"/>
      <c r="GK382" s="318"/>
      <c r="GL382" s="318"/>
      <c r="GM382" s="318"/>
      <c r="GN382" s="318"/>
      <c r="GO382" s="318"/>
      <c r="GP382" s="318"/>
      <c r="GQ382" s="318"/>
      <c r="GR382" s="318"/>
      <c r="GS382" s="318"/>
      <c r="GT382" s="318"/>
      <c r="GU382" s="318"/>
      <c r="GV382" s="318"/>
      <c r="GW382" s="318"/>
      <c r="GX382" s="318"/>
      <c r="GY382" s="318"/>
      <c r="GZ382" s="318"/>
      <c r="HA382" s="318"/>
      <c r="HB382" s="318"/>
      <c r="HC382" s="318"/>
      <c r="HD382" s="318"/>
      <c r="HE382" s="318"/>
      <c r="HF382" s="318"/>
      <c r="HG382" s="318"/>
      <c r="HH382" s="318"/>
      <c r="HI382" s="318"/>
      <c r="HJ382" s="318"/>
      <c r="HK382" s="318"/>
      <c r="HL382" s="318"/>
      <c r="HM382" s="318"/>
      <c r="HN382" s="318"/>
      <c r="HO382" s="318"/>
      <c r="HP382" s="318"/>
      <c r="HQ382" s="318"/>
      <c r="HR382" s="318"/>
      <c r="HS382" s="318"/>
      <c r="HT382" s="318"/>
      <c r="HU382" s="318"/>
      <c r="HV382" s="318"/>
      <c r="HW382" s="318"/>
      <c r="HX382" s="318"/>
      <c r="HY382" s="318"/>
      <c r="HZ382" s="318"/>
      <c r="IA382" s="318"/>
      <c r="IB382" s="318"/>
      <c r="IC382" s="318"/>
      <c r="ID382" s="318"/>
      <c r="IE382" s="318"/>
      <c r="IF382" s="318"/>
      <c r="IG382" s="318"/>
      <c r="IH382" s="318"/>
      <c r="II382" s="318"/>
      <c r="IJ382" s="318"/>
      <c r="IK382" s="318"/>
      <c r="IL382" s="318"/>
      <c r="IM382" s="318"/>
      <c r="IN382" s="318"/>
      <c r="IO382" s="318"/>
      <c r="IP382" s="318"/>
      <c r="IQ382" s="318"/>
      <c r="IR382" s="318"/>
      <c r="IS382" s="318"/>
      <c r="IT382" s="318"/>
    </row>
    <row r="383" spans="1:254" s="325" customFormat="1" ht="24.75" customHeight="1">
      <c r="A383" s="319" t="s">
        <v>65</v>
      </c>
      <c r="B383" s="320" t="s">
        <v>375</v>
      </c>
      <c r="C383" s="118"/>
      <c r="D383" s="118"/>
      <c r="E383" s="353" t="s">
        <v>657</v>
      </c>
      <c r="F383" s="321"/>
      <c r="G383" s="322"/>
      <c r="H383" s="321"/>
      <c r="I383" s="324">
        <f>I169</f>
        <v>0</v>
      </c>
      <c r="J383" s="318"/>
      <c r="K383" s="318"/>
      <c r="L383" s="318"/>
      <c r="M383" s="318"/>
      <c r="N383" s="318"/>
      <c r="O383" s="318"/>
      <c r="P383" s="318"/>
      <c r="Q383" s="318"/>
      <c r="R383" s="318"/>
      <c r="S383" s="318"/>
      <c r="T383" s="318"/>
      <c r="U383" s="318"/>
      <c r="V383" s="318"/>
      <c r="W383" s="318"/>
      <c r="X383" s="318"/>
      <c r="Y383" s="318"/>
      <c r="Z383" s="318"/>
      <c r="AA383" s="318"/>
      <c r="AB383" s="318"/>
      <c r="AC383" s="318"/>
      <c r="AD383" s="318"/>
      <c r="AE383" s="318"/>
      <c r="AF383" s="318"/>
      <c r="AG383" s="318"/>
      <c r="AH383" s="318"/>
      <c r="AI383" s="318"/>
      <c r="AJ383" s="318"/>
      <c r="AK383" s="318"/>
      <c r="AL383" s="318"/>
      <c r="AM383" s="318"/>
      <c r="AN383" s="318"/>
      <c r="AO383" s="318"/>
      <c r="AP383" s="318"/>
      <c r="AQ383" s="318"/>
      <c r="AR383" s="318"/>
      <c r="AS383" s="318"/>
      <c r="AT383" s="318"/>
      <c r="AU383" s="318"/>
      <c r="AV383" s="318"/>
      <c r="AW383" s="318"/>
      <c r="AX383" s="318"/>
      <c r="AY383" s="318"/>
      <c r="AZ383" s="318"/>
      <c r="BA383" s="318"/>
      <c r="BB383" s="318"/>
      <c r="BC383" s="318"/>
      <c r="BD383" s="318"/>
      <c r="BE383" s="318"/>
      <c r="BF383" s="318"/>
      <c r="BG383" s="318"/>
      <c r="BH383" s="318"/>
      <c r="BI383" s="318"/>
      <c r="BJ383" s="318"/>
      <c r="BK383" s="318"/>
      <c r="BL383" s="318"/>
      <c r="BM383" s="318"/>
      <c r="BN383" s="318"/>
      <c r="BO383" s="318"/>
      <c r="BP383" s="318"/>
      <c r="BQ383" s="318"/>
      <c r="BR383" s="318"/>
      <c r="BS383" s="318"/>
      <c r="BT383" s="318"/>
      <c r="BU383" s="318"/>
      <c r="BV383" s="318"/>
      <c r="BW383" s="318"/>
      <c r="BX383" s="318"/>
      <c r="BY383" s="318"/>
      <c r="BZ383" s="318"/>
      <c r="CA383" s="318"/>
      <c r="CB383" s="318"/>
      <c r="CC383" s="318"/>
      <c r="CD383" s="318"/>
      <c r="CE383" s="318"/>
      <c r="CF383" s="318"/>
      <c r="CG383" s="318"/>
      <c r="CH383" s="318"/>
      <c r="CI383" s="318"/>
      <c r="CJ383" s="318"/>
      <c r="CK383" s="318"/>
      <c r="CL383" s="318"/>
      <c r="CM383" s="318"/>
      <c r="CN383" s="318"/>
      <c r="CO383" s="318"/>
      <c r="CP383" s="318"/>
      <c r="CQ383" s="318"/>
      <c r="CR383" s="318"/>
      <c r="CS383" s="318"/>
      <c r="CT383" s="318"/>
      <c r="CU383" s="318"/>
      <c r="CV383" s="318"/>
      <c r="CW383" s="318"/>
      <c r="CX383" s="318"/>
      <c r="CY383" s="318"/>
      <c r="CZ383" s="318"/>
      <c r="DA383" s="318"/>
      <c r="DB383" s="318"/>
      <c r="DC383" s="318"/>
      <c r="DD383" s="318"/>
      <c r="DE383" s="318"/>
      <c r="DF383" s="318"/>
      <c r="DG383" s="318"/>
      <c r="DH383" s="318"/>
      <c r="DI383" s="318"/>
      <c r="DJ383" s="318"/>
      <c r="DK383" s="318"/>
      <c r="DL383" s="318"/>
      <c r="DM383" s="318"/>
      <c r="DN383" s="318"/>
      <c r="DO383" s="318"/>
      <c r="DP383" s="318"/>
      <c r="DQ383" s="318"/>
      <c r="DR383" s="318"/>
      <c r="DS383" s="318"/>
      <c r="DT383" s="318"/>
      <c r="DU383" s="318"/>
      <c r="DV383" s="318"/>
      <c r="DW383" s="318"/>
      <c r="DX383" s="318"/>
      <c r="DY383" s="318"/>
      <c r="DZ383" s="318"/>
      <c r="EA383" s="318"/>
      <c r="EB383" s="318"/>
      <c r="EC383" s="318"/>
      <c r="ED383" s="318"/>
      <c r="EE383" s="318"/>
      <c r="EF383" s="318"/>
      <c r="EG383" s="318"/>
      <c r="EH383" s="318"/>
      <c r="EI383" s="318"/>
      <c r="EJ383" s="318"/>
      <c r="EK383" s="318"/>
      <c r="EL383" s="318"/>
      <c r="EM383" s="318"/>
      <c r="EN383" s="318"/>
      <c r="EO383" s="318"/>
      <c r="EP383" s="318"/>
      <c r="EQ383" s="318"/>
      <c r="ER383" s="318"/>
      <c r="ES383" s="318"/>
      <c r="ET383" s="318"/>
      <c r="EU383" s="318"/>
      <c r="EV383" s="318"/>
      <c r="EW383" s="318"/>
      <c r="EX383" s="318"/>
      <c r="EY383" s="318"/>
      <c r="EZ383" s="318"/>
      <c r="FA383" s="318"/>
      <c r="FB383" s="318"/>
      <c r="FC383" s="318"/>
      <c r="FD383" s="318"/>
      <c r="FE383" s="318"/>
      <c r="FF383" s="318"/>
      <c r="FG383" s="318"/>
      <c r="FH383" s="318"/>
      <c r="FI383" s="318"/>
      <c r="FJ383" s="318"/>
      <c r="FK383" s="318"/>
      <c r="FL383" s="318"/>
      <c r="FM383" s="318"/>
      <c r="FN383" s="318"/>
      <c r="FO383" s="318"/>
      <c r="FP383" s="318"/>
      <c r="FQ383" s="318"/>
      <c r="FR383" s="318"/>
      <c r="FS383" s="318"/>
      <c r="FT383" s="318"/>
      <c r="FU383" s="318"/>
      <c r="FV383" s="318"/>
      <c r="FW383" s="318"/>
      <c r="FX383" s="318"/>
      <c r="FY383" s="318"/>
      <c r="FZ383" s="318"/>
      <c r="GA383" s="318"/>
      <c r="GB383" s="318"/>
      <c r="GC383" s="318"/>
      <c r="GD383" s="318"/>
      <c r="GE383" s="318"/>
      <c r="GF383" s="318"/>
      <c r="GG383" s="318"/>
      <c r="GH383" s="318"/>
      <c r="GI383" s="318"/>
      <c r="GJ383" s="318"/>
      <c r="GK383" s="318"/>
      <c r="GL383" s="318"/>
      <c r="GM383" s="318"/>
      <c r="GN383" s="318"/>
      <c r="GO383" s="318"/>
      <c r="GP383" s="318"/>
      <c r="GQ383" s="318"/>
      <c r="GR383" s="318"/>
      <c r="GS383" s="318"/>
      <c r="GT383" s="318"/>
      <c r="GU383" s="318"/>
      <c r="GV383" s="318"/>
      <c r="GW383" s="318"/>
      <c r="GX383" s="318"/>
      <c r="GY383" s="318"/>
      <c r="GZ383" s="318"/>
      <c r="HA383" s="318"/>
      <c r="HB383" s="318"/>
      <c r="HC383" s="318"/>
      <c r="HD383" s="318"/>
      <c r="HE383" s="318"/>
      <c r="HF383" s="318"/>
      <c r="HG383" s="318"/>
      <c r="HH383" s="318"/>
      <c r="HI383" s="318"/>
      <c r="HJ383" s="318"/>
      <c r="HK383" s="318"/>
      <c r="HL383" s="318"/>
      <c r="HM383" s="318"/>
      <c r="HN383" s="318"/>
      <c r="HO383" s="318"/>
      <c r="HP383" s="318"/>
      <c r="HQ383" s="318"/>
      <c r="HR383" s="318"/>
      <c r="HS383" s="318"/>
      <c r="HT383" s="318"/>
      <c r="HU383" s="318"/>
      <c r="HV383" s="318"/>
      <c r="HW383" s="318"/>
      <c r="HX383" s="318"/>
      <c r="HY383" s="318"/>
      <c r="HZ383" s="318"/>
      <c r="IA383" s="318"/>
      <c r="IB383" s="318"/>
      <c r="IC383" s="318"/>
      <c r="ID383" s="318"/>
      <c r="IE383" s="318"/>
      <c r="IF383" s="318"/>
      <c r="IG383" s="318"/>
      <c r="IH383" s="318"/>
      <c r="II383" s="318"/>
      <c r="IJ383" s="318"/>
      <c r="IK383" s="318"/>
      <c r="IL383" s="318"/>
      <c r="IM383" s="318"/>
      <c r="IN383" s="318"/>
      <c r="IO383" s="318"/>
      <c r="IP383" s="318"/>
      <c r="IQ383" s="318"/>
      <c r="IR383" s="318"/>
      <c r="IS383" s="318"/>
      <c r="IT383" s="318"/>
    </row>
    <row r="384" spans="1:254" s="325" customFormat="1" ht="24.75" customHeight="1">
      <c r="A384" s="319" t="s">
        <v>67</v>
      </c>
      <c r="B384" s="320" t="s">
        <v>377</v>
      </c>
      <c r="C384" s="326"/>
      <c r="D384" s="326"/>
      <c r="E384" s="353" t="s">
        <v>657</v>
      </c>
      <c r="F384" s="323"/>
      <c r="G384" s="322"/>
      <c r="H384" s="321"/>
      <c r="I384" s="324">
        <f>I186</f>
        <v>0</v>
      </c>
      <c r="J384" s="318"/>
      <c r="K384" s="318"/>
      <c r="L384" s="318"/>
      <c r="M384" s="318"/>
      <c r="N384" s="318"/>
      <c r="O384" s="318"/>
      <c r="P384" s="318"/>
      <c r="Q384" s="318"/>
      <c r="R384" s="318"/>
      <c r="S384" s="318"/>
      <c r="T384" s="318"/>
      <c r="U384" s="318"/>
      <c r="V384" s="318"/>
      <c r="W384" s="318"/>
      <c r="X384" s="318"/>
      <c r="Y384" s="318"/>
      <c r="Z384" s="318"/>
      <c r="AA384" s="318"/>
      <c r="AB384" s="318"/>
      <c r="AC384" s="318"/>
      <c r="AD384" s="318"/>
      <c r="AE384" s="318"/>
      <c r="AF384" s="318"/>
      <c r="AG384" s="318"/>
      <c r="AH384" s="318"/>
      <c r="AI384" s="318"/>
      <c r="AJ384" s="318"/>
      <c r="AK384" s="318"/>
      <c r="AL384" s="318"/>
      <c r="AM384" s="318"/>
      <c r="AN384" s="318"/>
      <c r="AO384" s="318"/>
      <c r="AP384" s="318"/>
      <c r="AQ384" s="318"/>
      <c r="AR384" s="318"/>
      <c r="AS384" s="318"/>
      <c r="AT384" s="318"/>
      <c r="AU384" s="318"/>
      <c r="AV384" s="318"/>
      <c r="AW384" s="318"/>
      <c r="AX384" s="318"/>
      <c r="AY384" s="318"/>
      <c r="AZ384" s="318"/>
      <c r="BA384" s="318"/>
      <c r="BB384" s="318"/>
      <c r="BC384" s="318"/>
      <c r="BD384" s="318"/>
      <c r="BE384" s="318"/>
      <c r="BF384" s="318"/>
      <c r="BG384" s="318"/>
      <c r="BH384" s="318"/>
      <c r="BI384" s="318"/>
      <c r="BJ384" s="318"/>
      <c r="BK384" s="318"/>
      <c r="BL384" s="318"/>
      <c r="BM384" s="318"/>
      <c r="BN384" s="318"/>
      <c r="BO384" s="318"/>
      <c r="BP384" s="318"/>
      <c r="BQ384" s="318"/>
      <c r="BR384" s="318"/>
      <c r="BS384" s="318"/>
      <c r="BT384" s="318"/>
      <c r="BU384" s="318"/>
      <c r="BV384" s="318"/>
      <c r="BW384" s="318"/>
      <c r="BX384" s="318"/>
      <c r="BY384" s="318"/>
      <c r="BZ384" s="318"/>
      <c r="CA384" s="318"/>
      <c r="CB384" s="318"/>
      <c r="CC384" s="318"/>
      <c r="CD384" s="318"/>
      <c r="CE384" s="318"/>
      <c r="CF384" s="318"/>
      <c r="CG384" s="318"/>
      <c r="CH384" s="318"/>
      <c r="CI384" s="318"/>
      <c r="CJ384" s="318"/>
      <c r="CK384" s="318"/>
      <c r="CL384" s="318"/>
      <c r="CM384" s="318"/>
      <c r="CN384" s="318"/>
      <c r="CO384" s="318"/>
      <c r="CP384" s="318"/>
      <c r="CQ384" s="318"/>
      <c r="CR384" s="318"/>
      <c r="CS384" s="318"/>
      <c r="CT384" s="318"/>
      <c r="CU384" s="318"/>
      <c r="CV384" s="318"/>
      <c r="CW384" s="318"/>
      <c r="CX384" s="318"/>
      <c r="CY384" s="318"/>
      <c r="CZ384" s="318"/>
      <c r="DA384" s="318"/>
      <c r="DB384" s="318"/>
      <c r="DC384" s="318"/>
      <c r="DD384" s="318"/>
      <c r="DE384" s="318"/>
      <c r="DF384" s="318"/>
      <c r="DG384" s="318"/>
      <c r="DH384" s="318"/>
      <c r="DI384" s="318"/>
      <c r="DJ384" s="318"/>
      <c r="DK384" s="318"/>
      <c r="DL384" s="318"/>
      <c r="DM384" s="318"/>
      <c r="DN384" s="318"/>
      <c r="DO384" s="318"/>
      <c r="DP384" s="318"/>
      <c r="DQ384" s="318"/>
      <c r="DR384" s="318"/>
      <c r="DS384" s="318"/>
      <c r="DT384" s="318"/>
      <c r="DU384" s="318"/>
      <c r="DV384" s="318"/>
      <c r="DW384" s="318"/>
      <c r="DX384" s="318"/>
      <c r="DY384" s="318"/>
      <c r="DZ384" s="318"/>
      <c r="EA384" s="318"/>
      <c r="EB384" s="318"/>
      <c r="EC384" s="318"/>
      <c r="ED384" s="318"/>
      <c r="EE384" s="318"/>
      <c r="EF384" s="318"/>
      <c r="EG384" s="318"/>
      <c r="EH384" s="318"/>
      <c r="EI384" s="318"/>
      <c r="EJ384" s="318"/>
      <c r="EK384" s="318"/>
      <c r="EL384" s="318"/>
      <c r="EM384" s="318"/>
      <c r="EN384" s="318"/>
      <c r="EO384" s="318"/>
      <c r="EP384" s="318"/>
      <c r="EQ384" s="318"/>
      <c r="ER384" s="318"/>
      <c r="ES384" s="318"/>
      <c r="ET384" s="318"/>
      <c r="EU384" s="318"/>
      <c r="EV384" s="318"/>
      <c r="EW384" s="318"/>
      <c r="EX384" s="318"/>
      <c r="EY384" s="318"/>
      <c r="EZ384" s="318"/>
      <c r="FA384" s="318"/>
      <c r="FB384" s="318"/>
      <c r="FC384" s="318"/>
      <c r="FD384" s="318"/>
      <c r="FE384" s="318"/>
      <c r="FF384" s="318"/>
      <c r="FG384" s="318"/>
      <c r="FH384" s="318"/>
      <c r="FI384" s="318"/>
      <c r="FJ384" s="318"/>
      <c r="FK384" s="318"/>
      <c r="FL384" s="318"/>
      <c r="FM384" s="318"/>
      <c r="FN384" s="318"/>
      <c r="FO384" s="318"/>
      <c r="FP384" s="318"/>
      <c r="FQ384" s="318"/>
      <c r="FR384" s="318"/>
      <c r="FS384" s="318"/>
      <c r="FT384" s="318"/>
      <c r="FU384" s="318"/>
      <c r="FV384" s="318"/>
      <c r="FW384" s="318"/>
      <c r="FX384" s="318"/>
      <c r="FY384" s="318"/>
      <c r="FZ384" s="318"/>
      <c r="GA384" s="318"/>
      <c r="GB384" s="318"/>
      <c r="GC384" s="318"/>
      <c r="GD384" s="318"/>
      <c r="GE384" s="318"/>
      <c r="GF384" s="318"/>
      <c r="GG384" s="318"/>
      <c r="GH384" s="318"/>
      <c r="GI384" s="318"/>
      <c r="GJ384" s="318"/>
      <c r="GK384" s="318"/>
      <c r="GL384" s="318"/>
      <c r="GM384" s="318"/>
      <c r="GN384" s="318"/>
      <c r="GO384" s="318"/>
      <c r="GP384" s="318"/>
      <c r="GQ384" s="318"/>
      <c r="GR384" s="318"/>
      <c r="GS384" s="318"/>
      <c r="GT384" s="318"/>
      <c r="GU384" s="318"/>
      <c r="GV384" s="318"/>
      <c r="GW384" s="318"/>
      <c r="GX384" s="318"/>
      <c r="GY384" s="318"/>
      <c r="GZ384" s="318"/>
      <c r="HA384" s="318"/>
      <c r="HB384" s="318"/>
      <c r="HC384" s="318"/>
      <c r="HD384" s="318"/>
      <c r="HE384" s="318"/>
      <c r="HF384" s="318"/>
      <c r="HG384" s="318"/>
      <c r="HH384" s="318"/>
      <c r="HI384" s="318"/>
      <c r="HJ384" s="318"/>
      <c r="HK384" s="318"/>
      <c r="HL384" s="318"/>
      <c r="HM384" s="318"/>
      <c r="HN384" s="318"/>
      <c r="HO384" s="318"/>
      <c r="HP384" s="318"/>
      <c r="HQ384" s="318"/>
      <c r="HR384" s="318"/>
      <c r="HS384" s="318"/>
      <c r="HT384" s="318"/>
      <c r="HU384" s="318"/>
      <c r="HV384" s="318"/>
      <c r="HW384" s="318"/>
      <c r="HX384" s="318"/>
      <c r="HY384" s="318"/>
      <c r="HZ384" s="318"/>
      <c r="IA384" s="318"/>
      <c r="IB384" s="318"/>
      <c r="IC384" s="318"/>
      <c r="ID384" s="318"/>
      <c r="IE384" s="318"/>
      <c r="IF384" s="318"/>
      <c r="IG384" s="318"/>
      <c r="IH384" s="318"/>
      <c r="II384" s="318"/>
      <c r="IJ384" s="318"/>
      <c r="IK384" s="318"/>
      <c r="IL384" s="318"/>
      <c r="IM384" s="318"/>
      <c r="IN384" s="318"/>
      <c r="IO384" s="318"/>
      <c r="IP384" s="318"/>
      <c r="IQ384" s="318"/>
      <c r="IR384" s="318"/>
      <c r="IS384" s="318"/>
      <c r="IT384" s="318"/>
    </row>
    <row r="385" spans="1:254" s="325" customFormat="1" ht="24.75" customHeight="1">
      <c r="A385" s="319" t="s">
        <v>379</v>
      </c>
      <c r="B385" s="312" t="s">
        <v>409</v>
      </c>
      <c r="C385" s="326"/>
      <c r="D385" s="326"/>
      <c r="E385" s="353" t="s">
        <v>657</v>
      </c>
      <c r="F385" s="323"/>
      <c r="G385" s="322"/>
      <c r="H385" s="321"/>
      <c r="I385" s="324">
        <f>I253</f>
        <v>0</v>
      </c>
      <c r="J385" s="318"/>
      <c r="K385" s="318"/>
      <c r="L385" s="318"/>
      <c r="M385" s="318"/>
      <c r="N385" s="318"/>
      <c r="O385" s="318"/>
      <c r="P385" s="318"/>
      <c r="Q385" s="318"/>
      <c r="R385" s="318"/>
      <c r="S385" s="318"/>
      <c r="T385" s="318"/>
      <c r="U385" s="318"/>
      <c r="V385" s="318"/>
      <c r="W385" s="318"/>
      <c r="X385" s="318"/>
      <c r="Y385" s="318"/>
      <c r="Z385" s="318"/>
      <c r="AA385" s="318"/>
      <c r="AB385" s="318"/>
      <c r="AC385" s="318"/>
      <c r="AD385" s="318"/>
      <c r="AE385" s="318"/>
      <c r="AF385" s="318"/>
      <c r="AG385" s="318"/>
      <c r="AH385" s="318"/>
      <c r="AI385" s="318"/>
      <c r="AJ385" s="318"/>
      <c r="AK385" s="318"/>
      <c r="AL385" s="318"/>
      <c r="AM385" s="318"/>
      <c r="AN385" s="318"/>
      <c r="AO385" s="318"/>
      <c r="AP385" s="318"/>
      <c r="AQ385" s="318"/>
      <c r="AR385" s="318"/>
      <c r="AS385" s="318"/>
      <c r="AT385" s="318"/>
      <c r="AU385" s="318"/>
      <c r="AV385" s="318"/>
      <c r="AW385" s="318"/>
      <c r="AX385" s="318"/>
      <c r="AY385" s="318"/>
      <c r="AZ385" s="318"/>
      <c r="BA385" s="318"/>
      <c r="BB385" s="318"/>
      <c r="BC385" s="318"/>
      <c r="BD385" s="318"/>
      <c r="BE385" s="318"/>
      <c r="BF385" s="318"/>
      <c r="BG385" s="318"/>
      <c r="BH385" s="318"/>
      <c r="BI385" s="318"/>
      <c r="BJ385" s="318"/>
      <c r="BK385" s="318"/>
      <c r="BL385" s="318"/>
      <c r="BM385" s="318"/>
      <c r="BN385" s="318"/>
      <c r="BO385" s="318"/>
      <c r="BP385" s="318"/>
      <c r="BQ385" s="318"/>
      <c r="BR385" s="318"/>
      <c r="BS385" s="318"/>
      <c r="BT385" s="318"/>
      <c r="BU385" s="318"/>
      <c r="BV385" s="318"/>
      <c r="BW385" s="318"/>
      <c r="BX385" s="318"/>
      <c r="BY385" s="318"/>
      <c r="BZ385" s="318"/>
      <c r="CA385" s="318"/>
      <c r="CB385" s="318"/>
      <c r="CC385" s="318"/>
      <c r="CD385" s="318"/>
      <c r="CE385" s="318"/>
      <c r="CF385" s="318"/>
      <c r="CG385" s="318"/>
      <c r="CH385" s="318"/>
      <c r="CI385" s="318"/>
      <c r="CJ385" s="318"/>
      <c r="CK385" s="318"/>
      <c r="CL385" s="318"/>
      <c r="CM385" s="318"/>
      <c r="CN385" s="318"/>
      <c r="CO385" s="318"/>
      <c r="CP385" s="318"/>
      <c r="CQ385" s="318"/>
      <c r="CR385" s="318"/>
      <c r="CS385" s="318"/>
      <c r="CT385" s="318"/>
      <c r="CU385" s="318"/>
      <c r="CV385" s="318"/>
      <c r="CW385" s="318"/>
      <c r="CX385" s="318"/>
      <c r="CY385" s="318"/>
      <c r="CZ385" s="318"/>
      <c r="DA385" s="318"/>
      <c r="DB385" s="318"/>
      <c r="DC385" s="318"/>
      <c r="DD385" s="318"/>
      <c r="DE385" s="318"/>
      <c r="DF385" s="318"/>
      <c r="DG385" s="318"/>
      <c r="DH385" s="318"/>
      <c r="DI385" s="318"/>
      <c r="DJ385" s="318"/>
      <c r="DK385" s="318"/>
      <c r="DL385" s="318"/>
      <c r="DM385" s="318"/>
      <c r="DN385" s="318"/>
      <c r="DO385" s="318"/>
      <c r="DP385" s="318"/>
      <c r="DQ385" s="318"/>
      <c r="DR385" s="318"/>
      <c r="DS385" s="318"/>
      <c r="DT385" s="318"/>
      <c r="DU385" s="318"/>
      <c r="DV385" s="318"/>
      <c r="DW385" s="318"/>
      <c r="DX385" s="318"/>
      <c r="DY385" s="318"/>
      <c r="DZ385" s="318"/>
      <c r="EA385" s="318"/>
      <c r="EB385" s="318"/>
      <c r="EC385" s="318"/>
      <c r="ED385" s="318"/>
      <c r="EE385" s="318"/>
      <c r="EF385" s="318"/>
      <c r="EG385" s="318"/>
      <c r="EH385" s="318"/>
      <c r="EI385" s="318"/>
      <c r="EJ385" s="318"/>
      <c r="EK385" s="318"/>
      <c r="EL385" s="318"/>
      <c r="EM385" s="318"/>
      <c r="EN385" s="318"/>
      <c r="EO385" s="318"/>
      <c r="EP385" s="318"/>
      <c r="EQ385" s="318"/>
      <c r="ER385" s="318"/>
      <c r="ES385" s="318"/>
      <c r="ET385" s="318"/>
      <c r="EU385" s="318"/>
      <c r="EV385" s="318"/>
      <c r="EW385" s="318"/>
      <c r="EX385" s="318"/>
      <c r="EY385" s="318"/>
      <c r="EZ385" s="318"/>
      <c r="FA385" s="318"/>
      <c r="FB385" s="318"/>
      <c r="FC385" s="318"/>
      <c r="FD385" s="318"/>
      <c r="FE385" s="318"/>
      <c r="FF385" s="318"/>
      <c r="FG385" s="318"/>
      <c r="FH385" s="318"/>
      <c r="FI385" s="318"/>
      <c r="FJ385" s="318"/>
      <c r="FK385" s="318"/>
      <c r="FL385" s="318"/>
      <c r="FM385" s="318"/>
      <c r="FN385" s="318"/>
      <c r="FO385" s="318"/>
      <c r="FP385" s="318"/>
      <c r="FQ385" s="318"/>
      <c r="FR385" s="318"/>
      <c r="FS385" s="318"/>
      <c r="FT385" s="318"/>
      <c r="FU385" s="318"/>
      <c r="FV385" s="318"/>
      <c r="FW385" s="318"/>
      <c r="FX385" s="318"/>
      <c r="FY385" s="318"/>
      <c r="FZ385" s="318"/>
      <c r="GA385" s="318"/>
      <c r="GB385" s="318"/>
      <c r="GC385" s="318"/>
      <c r="GD385" s="318"/>
      <c r="GE385" s="318"/>
      <c r="GF385" s="318"/>
      <c r="GG385" s="318"/>
      <c r="GH385" s="318"/>
      <c r="GI385" s="318"/>
      <c r="GJ385" s="318"/>
      <c r="GK385" s="318"/>
      <c r="GL385" s="318"/>
      <c r="GM385" s="318"/>
      <c r="GN385" s="318"/>
      <c r="GO385" s="318"/>
      <c r="GP385" s="318"/>
      <c r="GQ385" s="318"/>
      <c r="GR385" s="318"/>
      <c r="GS385" s="318"/>
      <c r="GT385" s="318"/>
      <c r="GU385" s="318"/>
      <c r="GV385" s="318"/>
      <c r="GW385" s="318"/>
      <c r="GX385" s="318"/>
      <c r="GY385" s="318"/>
      <c r="GZ385" s="318"/>
      <c r="HA385" s="318"/>
      <c r="HB385" s="318"/>
      <c r="HC385" s="318"/>
      <c r="HD385" s="318"/>
      <c r="HE385" s="318"/>
      <c r="HF385" s="318"/>
      <c r="HG385" s="318"/>
      <c r="HH385" s="318"/>
      <c r="HI385" s="318"/>
      <c r="HJ385" s="318"/>
      <c r="HK385" s="318"/>
      <c r="HL385" s="318"/>
      <c r="HM385" s="318"/>
      <c r="HN385" s="318"/>
      <c r="HO385" s="318"/>
      <c r="HP385" s="318"/>
      <c r="HQ385" s="318"/>
      <c r="HR385" s="318"/>
      <c r="HS385" s="318"/>
      <c r="HT385" s="318"/>
      <c r="HU385" s="318"/>
      <c r="HV385" s="318"/>
      <c r="HW385" s="318"/>
      <c r="HX385" s="318"/>
      <c r="HY385" s="318"/>
      <c r="HZ385" s="318"/>
      <c r="IA385" s="318"/>
      <c r="IB385" s="318"/>
      <c r="IC385" s="318"/>
      <c r="ID385" s="318"/>
      <c r="IE385" s="318"/>
      <c r="IF385" s="318"/>
      <c r="IG385" s="318"/>
      <c r="IH385" s="318"/>
      <c r="II385" s="318"/>
      <c r="IJ385" s="318"/>
      <c r="IK385" s="318"/>
      <c r="IL385" s="318"/>
      <c r="IM385" s="318"/>
      <c r="IN385" s="318"/>
      <c r="IO385" s="318"/>
      <c r="IP385" s="318"/>
      <c r="IQ385" s="318"/>
      <c r="IR385" s="318"/>
      <c r="IS385" s="318"/>
      <c r="IT385" s="318"/>
    </row>
    <row r="386" spans="1:254" s="325" customFormat="1" ht="33" customHeight="1">
      <c r="A386" s="319" t="s">
        <v>385</v>
      </c>
      <c r="B386" s="379" t="s">
        <v>410</v>
      </c>
      <c r="C386" s="326"/>
      <c r="D386" s="326"/>
      <c r="E386" s="353" t="s">
        <v>657</v>
      </c>
      <c r="F386" s="323"/>
      <c r="G386" s="322"/>
      <c r="H386" s="321"/>
      <c r="I386" s="324">
        <f>I269</f>
        <v>0</v>
      </c>
      <c r="J386" s="318"/>
      <c r="K386" s="318"/>
      <c r="L386" s="318"/>
      <c r="M386" s="318"/>
      <c r="N386" s="318"/>
      <c r="O386" s="318"/>
      <c r="P386" s="318"/>
      <c r="Q386" s="318"/>
      <c r="R386" s="318"/>
      <c r="S386" s="318"/>
      <c r="T386" s="318"/>
      <c r="U386" s="318"/>
      <c r="V386" s="318"/>
      <c r="W386" s="318"/>
      <c r="X386" s="318"/>
      <c r="Y386" s="318"/>
      <c r="Z386" s="318"/>
      <c r="AA386" s="318"/>
      <c r="AB386" s="318"/>
      <c r="AC386" s="318"/>
      <c r="AD386" s="318"/>
      <c r="AE386" s="318"/>
      <c r="AF386" s="318"/>
      <c r="AG386" s="318"/>
      <c r="AH386" s="318"/>
      <c r="AI386" s="318"/>
      <c r="AJ386" s="318"/>
      <c r="AK386" s="318"/>
      <c r="AL386" s="318"/>
      <c r="AM386" s="318"/>
      <c r="AN386" s="318"/>
      <c r="AO386" s="318"/>
      <c r="AP386" s="318"/>
      <c r="AQ386" s="318"/>
      <c r="AR386" s="318"/>
      <c r="AS386" s="318"/>
      <c r="AT386" s="318"/>
      <c r="AU386" s="318"/>
      <c r="AV386" s="318"/>
      <c r="AW386" s="318"/>
      <c r="AX386" s="318"/>
      <c r="AY386" s="318"/>
      <c r="AZ386" s="318"/>
      <c r="BA386" s="318"/>
      <c r="BB386" s="318"/>
      <c r="BC386" s="318"/>
      <c r="BD386" s="318"/>
      <c r="BE386" s="318"/>
      <c r="BF386" s="318"/>
      <c r="BG386" s="318"/>
      <c r="BH386" s="318"/>
      <c r="BI386" s="318"/>
      <c r="BJ386" s="318"/>
      <c r="BK386" s="318"/>
      <c r="BL386" s="318"/>
      <c r="BM386" s="318"/>
      <c r="BN386" s="318"/>
      <c r="BO386" s="318"/>
      <c r="BP386" s="318"/>
      <c r="BQ386" s="318"/>
      <c r="BR386" s="318"/>
      <c r="BS386" s="318"/>
      <c r="BT386" s="318"/>
      <c r="BU386" s="318"/>
      <c r="BV386" s="318"/>
      <c r="BW386" s="318"/>
      <c r="BX386" s="318"/>
      <c r="BY386" s="318"/>
      <c r="BZ386" s="318"/>
      <c r="CA386" s="318"/>
      <c r="CB386" s="318"/>
      <c r="CC386" s="318"/>
      <c r="CD386" s="318"/>
      <c r="CE386" s="318"/>
      <c r="CF386" s="318"/>
      <c r="CG386" s="318"/>
      <c r="CH386" s="318"/>
      <c r="CI386" s="318"/>
      <c r="CJ386" s="318"/>
      <c r="CK386" s="318"/>
      <c r="CL386" s="318"/>
      <c r="CM386" s="318"/>
      <c r="CN386" s="318"/>
      <c r="CO386" s="318"/>
      <c r="CP386" s="318"/>
      <c r="CQ386" s="318"/>
      <c r="CR386" s="318"/>
      <c r="CS386" s="318"/>
      <c r="CT386" s="318"/>
      <c r="CU386" s="318"/>
      <c r="CV386" s="318"/>
      <c r="CW386" s="318"/>
      <c r="CX386" s="318"/>
      <c r="CY386" s="318"/>
      <c r="CZ386" s="318"/>
      <c r="DA386" s="318"/>
      <c r="DB386" s="318"/>
      <c r="DC386" s="318"/>
      <c r="DD386" s="318"/>
      <c r="DE386" s="318"/>
      <c r="DF386" s="318"/>
      <c r="DG386" s="318"/>
      <c r="DH386" s="318"/>
      <c r="DI386" s="318"/>
      <c r="DJ386" s="318"/>
      <c r="DK386" s="318"/>
      <c r="DL386" s="318"/>
      <c r="DM386" s="318"/>
      <c r="DN386" s="318"/>
      <c r="DO386" s="318"/>
      <c r="DP386" s="318"/>
      <c r="DQ386" s="318"/>
      <c r="DR386" s="318"/>
      <c r="DS386" s="318"/>
      <c r="DT386" s="318"/>
      <c r="DU386" s="318"/>
      <c r="DV386" s="318"/>
      <c r="DW386" s="318"/>
      <c r="DX386" s="318"/>
      <c r="DY386" s="318"/>
      <c r="DZ386" s="318"/>
      <c r="EA386" s="318"/>
      <c r="EB386" s="318"/>
      <c r="EC386" s="318"/>
      <c r="ED386" s="318"/>
      <c r="EE386" s="318"/>
      <c r="EF386" s="318"/>
      <c r="EG386" s="318"/>
      <c r="EH386" s="318"/>
      <c r="EI386" s="318"/>
      <c r="EJ386" s="318"/>
      <c r="EK386" s="318"/>
      <c r="EL386" s="318"/>
      <c r="EM386" s="318"/>
      <c r="EN386" s="318"/>
      <c r="EO386" s="318"/>
      <c r="EP386" s="318"/>
      <c r="EQ386" s="318"/>
      <c r="ER386" s="318"/>
      <c r="ES386" s="318"/>
      <c r="ET386" s="318"/>
      <c r="EU386" s="318"/>
      <c r="EV386" s="318"/>
      <c r="EW386" s="318"/>
      <c r="EX386" s="318"/>
      <c r="EY386" s="318"/>
      <c r="EZ386" s="318"/>
      <c r="FA386" s="318"/>
      <c r="FB386" s="318"/>
      <c r="FC386" s="318"/>
      <c r="FD386" s="318"/>
      <c r="FE386" s="318"/>
      <c r="FF386" s="318"/>
      <c r="FG386" s="318"/>
      <c r="FH386" s="318"/>
      <c r="FI386" s="318"/>
      <c r="FJ386" s="318"/>
      <c r="FK386" s="318"/>
      <c r="FL386" s="318"/>
      <c r="FM386" s="318"/>
      <c r="FN386" s="318"/>
      <c r="FO386" s="318"/>
      <c r="FP386" s="318"/>
      <c r="FQ386" s="318"/>
      <c r="FR386" s="318"/>
      <c r="FS386" s="318"/>
      <c r="FT386" s="318"/>
      <c r="FU386" s="318"/>
      <c r="FV386" s="318"/>
      <c r="FW386" s="318"/>
      <c r="FX386" s="318"/>
      <c r="FY386" s="318"/>
      <c r="FZ386" s="318"/>
      <c r="GA386" s="318"/>
      <c r="GB386" s="318"/>
      <c r="GC386" s="318"/>
      <c r="GD386" s="318"/>
      <c r="GE386" s="318"/>
      <c r="GF386" s="318"/>
      <c r="GG386" s="318"/>
      <c r="GH386" s="318"/>
      <c r="GI386" s="318"/>
      <c r="GJ386" s="318"/>
      <c r="GK386" s="318"/>
      <c r="GL386" s="318"/>
      <c r="GM386" s="318"/>
      <c r="GN386" s="318"/>
      <c r="GO386" s="318"/>
      <c r="GP386" s="318"/>
      <c r="GQ386" s="318"/>
      <c r="GR386" s="318"/>
      <c r="GS386" s="318"/>
      <c r="GT386" s="318"/>
      <c r="GU386" s="318"/>
      <c r="GV386" s="318"/>
      <c r="GW386" s="318"/>
      <c r="GX386" s="318"/>
      <c r="GY386" s="318"/>
      <c r="GZ386" s="318"/>
      <c r="HA386" s="318"/>
      <c r="HB386" s="318"/>
      <c r="HC386" s="318"/>
      <c r="HD386" s="318"/>
      <c r="HE386" s="318"/>
      <c r="HF386" s="318"/>
      <c r="HG386" s="318"/>
      <c r="HH386" s="318"/>
      <c r="HI386" s="318"/>
      <c r="HJ386" s="318"/>
      <c r="HK386" s="318"/>
      <c r="HL386" s="318"/>
      <c r="HM386" s="318"/>
      <c r="HN386" s="318"/>
      <c r="HO386" s="318"/>
      <c r="HP386" s="318"/>
      <c r="HQ386" s="318"/>
      <c r="HR386" s="318"/>
      <c r="HS386" s="318"/>
      <c r="HT386" s="318"/>
      <c r="HU386" s="318"/>
      <c r="HV386" s="318"/>
      <c r="HW386" s="318"/>
      <c r="HX386" s="318"/>
      <c r="HY386" s="318"/>
      <c r="HZ386" s="318"/>
      <c r="IA386" s="318"/>
      <c r="IB386" s="318"/>
      <c r="IC386" s="318"/>
      <c r="ID386" s="318"/>
      <c r="IE386" s="318"/>
      <c r="IF386" s="318"/>
      <c r="IG386" s="318"/>
      <c r="IH386" s="318"/>
      <c r="II386" s="318"/>
      <c r="IJ386" s="318"/>
      <c r="IK386" s="318"/>
      <c r="IL386" s="318"/>
      <c r="IM386" s="318"/>
      <c r="IN386" s="318"/>
      <c r="IO386" s="318"/>
      <c r="IP386" s="318"/>
      <c r="IQ386" s="318"/>
      <c r="IR386" s="318"/>
      <c r="IS386" s="318"/>
      <c r="IT386" s="318"/>
    </row>
    <row r="387" spans="1:254" s="325" customFormat="1" ht="24.75" customHeight="1">
      <c r="A387" s="319" t="s">
        <v>391</v>
      </c>
      <c r="B387" s="312" t="s">
        <v>392</v>
      </c>
      <c r="C387" s="326"/>
      <c r="D387" s="326"/>
      <c r="E387" s="353" t="s">
        <v>657</v>
      </c>
      <c r="F387" s="323"/>
      <c r="G387" s="322"/>
      <c r="H387" s="321"/>
      <c r="I387" s="317">
        <f>I289</f>
        <v>0</v>
      </c>
      <c r="J387" s="318"/>
      <c r="K387" s="318"/>
      <c r="L387" s="318"/>
      <c r="M387" s="318"/>
      <c r="N387" s="318"/>
      <c r="O387" s="318"/>
      <c r="P387" s="318"/>
      <c r="Q387" s="318"/>
      <c r="R387" s="318"/>
      <c r="S387" s="318"/>
      <c r="T387" s="318"/>
      <c r="U387" s="318"/>
      <c r="V387" s="318"/>
      <c r="W387" s="318"/>
      <c r="X387" s="318"/>
      <c r="Y387" s="318"/>
      <c r="Z387" s="318"/>
      <c r="AA387" s="318"/>
      <c r="AB387" s="318"/>
      <c r="AC387" s="318"/>
      <c r="AD387" s="318"/>
      <c r="AE387" s="318"/>
      <c r="AF387" s="318"/>
      <c r="AG387" s="318"/>
      <c r="AH387" s="318"/>
      <c r="AI387" s="318"/>
      <c r="AJ387" s="318"/>
      <c r="AK387" s="318"/>
      <c r="AL387" s="318"/>
      <c r="AM387" s="318"/>
      <c r="AN387" s="318"/>
      <c r="AO387" s="318"/>
      <c r="AP387" s="318"/>
      <c r="AQ387" s="318"/>
      <c r="AR387" s="318"/>
      <c r="AS387" s="318"/>
      <c r="AT387" s="318"/>
      <c r="AU387" s="318"/>
      <c r="AV387" s="318"/>
      <c r="AW387" s="318"/>
      <c r="AX387" s="318"/>
      <c r="AY387" s="318"/>
      <c r="AZ387" s="318"/>
      <c r="BA387" s="318"/>
      <c r="BB387" s="318"/>
      <c r="BC387" s="318"/>
      <c r="BD387" s="318"/>
      <c r="BE387" s="318"/>
      <c r="BF387" s="318"/>
      <c r="BG387" s="318"/>
      <c r="BH387" s="318"/>
      <c r="BI387" s="318"/>
      <c r="BJ387" s="318"/>
      <c r="BK387" s="318"/>
      <c r="BL387" s="318"/>
      <c r="BM387" s="318"/>
      <c r="BN387" s="318"/>
      <c r="BO387" s="318"/>
      <c r="BP387" s="318"/>
      <c r="BQ387" s="318"/>
      <c r="BR387" s="318"/>
      <c r="BS387" s="318"/>
      <c r="BT387" s="318"/>
      <c r="BU387" s="318"/>
      <c r="BV387" s="318"/>
      <c r="BW387" s="318"/>
      <c r="BX387" s="318"/>
      <c r="BY387" s="318"/>
      <c r="BZ387" s="318"/>
      <c r="CA387" s="318"/>
      <c r="CB387" s="318"/>
      <c r="CC387" s="318"/>
      <c r="CD387" s="318"/>
      <c r="CE387" s="318"/>
      <c r="CF387" s="318"/>
      <c r="CG387" s="318"/>
      <c r="CH387" s="318"/>
      <c r="CI387" s="318"/>
      <c r="CJ387" s="318"/>
      <c r="CK387" s="318"/>
      <c r="CL387" s="318"/>
      <c r="CM387" s="318"/>
      <c r="CN387" s="318"/>
      <c r="CO387" s="318"/>
      <c r="CP387" s="318"/>
      <c r="CQ387" s="318"/>
      <c r="CR387" s="318"/>
      <c r="CS387" s="318"/>
      <c r="CT387" s="318"/>
      <c r="CU387" s="318"/>
      <c r="CV387" s="318"/>
      <c r="CW387" s="318"/>
      <c r="CX387" s="318"/>
      <c r="CY387" s="318"/>
      <c r="CZ387" s="318"/>
      <c r="DA387" s="318"/>
      <c r="DB387" s="318"/>
      <c r="DC387" s="318"/>
      <c r="DD387" s="318"/>
      <c r="DE387" s="318"/>
      <c r="DF387" s="318"/>
      <c r="DG387" s="318"/>
      <c r="DH387" s="318"/>
      <c r="DI387" s="318"/>
      <c r="DJ387" s="318"/>
      <c r="DK387" s="318"/>
      <c r="DL387" s="318"/>
      <c r="DM387" s="318"/>
      <c r="DN387" s="318"/>
      <c r="DO387" s="318"/>
      <c r="DP387" s="318"/>
      <c r="DQ387" s="318"/>
      <c r="DR387" s="318"/>
      <c r="DS387" s="318"/>
      <c r="DT387" s="318"/>
      <c r="DU387" s="318"/>
      <c r="DV387" s="318"/>
      <c r="DW387" s="318"/>
      <c r="DX387" s="318"/>
      <c r="DY387" s="318"/>
      <c r="DZ387" s="318"/>
      <c r="EA387" s="318"/>
      <c r="EB387" s="318"/>
      <c r="EC387" s="318"/>
      <c r="ED387" s="318"/>
      <c r="EE387" s="318"/>
      <c r="EF387" s="318"/>
      <c r="EG387" s="318"/>
      <c r="EH387" s="318"/>
      <c r="EI387" s="318"/>
      <c r="EJ387" s="318"/>
      <c r="EK387" s="318"/>
      <c r="EL387" s="318"/>
      <c r="EM387" s="318"/>
      <c r="EN387" s="318"/>
      <c r="EO387" s="318"/>
      <c r="EP387" s="318"/>
      <c r="EQ387" s="318"/>
      <c r="ER387" s="318"/>
      <c r="ES387" s="318"/>
      <c r="ET387" s="318"/>
      <c r="EU387" s="318"/>
      <c r="EV387" s="318"/>
      <c r="EW387" s="318"/>
      <c r="EX387" s="318"/>
      <c r="EY387" s="318"/>
      <c r="EZ387" s="318"/>
      <c r="FA387" s="318"/>
      <c r="FB387" s="318"/>
      <c r="FC387" s="318"/>
      <c r="FD387" s="318"/>
      <c r="FE387" s="318"/>
      <c r="FF387" s="318"/>
      <c r="FG387" s="318"/>
      <c r="FH387" s="318"/>
      <c r="FI387" s="318"/>
      <c r="FJ387" s="318"/>
      <c r="FK387" s="318"/>
      <c r="FL387" s="318"/>
      <c r="FM387" s="318"/>
      <c r="FN387" s="318"/>
      <c r="FO387" s="318"/>
      <c r="FP387" s="318"/>
      <c r="FQ387" s="318"/>
      <c r="FR387" s="318"/>
      <c r="FS387" s="318"/>
      <c r="FT387" s="318"/>
      <c r="FU387" s="318"/>
      <c r="FV387" s="318"/>
      <c r="FW387" s="318"/>
      <c r="FX387" s="318"/>
      <c r="FY387" s="318"/>
      <c r="FZ387" s="318"/>
      <c r="GA387" s="318"/>
      <c r="GB387" s="318"/>
      <c r="GC387" s="318"/>
      <c r="GD387" s="318"/>
      <c r="GE387" s="318"/>
      <c r="GF387" s="318"/>
      <c r="GG387" s="318"/>
      <c r="GH387" s="318"/>
      <c r="GI387" s="318"/>
      <c r="GJ387" s="318"/>
      <c r="GK387" s="318"/>
      <c r="GL387" s="318"/>
      <c r="GM387" s="318"/>
      <c r="GN387" s="318"/>
      <c r="GO387" s="318"/>
      <c r="GP387" s="318"/>
      <c r="GQ387" s="318"/>
      <c r="GR387" s="318"/>
      <c r="GS387" s="318"/>
      <c r="GT387" s="318"/>
      <c r="GU387" s="318"/>
      <c r="GV387" s="318"/>
      <c r="GW387" s="318"/>
      <c r="GX387" s="318"/>
      <c r="GY387" s="318"/>
      <c r="GZ387" s="318"/>
      <c r="HA387" s="318"/>
      <c r="HB387" s="318"/>
      <c r="HC387" s="318"/>
      <c r="HD387" s="318"/>
      <c r="HE387" s="318"/>
      <c r="HF387" s="318"/>
      <c r="HG387" s="318"/>
      <c r="HH387" s="318"/>
      <c r="HI387" s="318"/>
      <c r="HJ387" s="318"/>
      <c r="HK387" s="318"/>
      <c r="HL387" s="318"/>
      <c r="HM387" s="318"/>
      <c r="HN387" s="318"/>
      <c r="HO387" s="318"/>
      <c r="HP387" s="318"/>
      <c r="HQ387" s="318"/>
      <c r="HR387" s="318"/>
      <c r="HS387" s="318"/>
      <c r="HT387" s="318"/>
      <c r="HU387" s="318"/>
      <c r="HV387" s="318"/>
      <c r="HW387" s="318"/>
      <c r="HX387" s="318"/>
      <c r="HY387" s="318"/>
      <c r="HZ387" s="318"/>
      <c r="IA387" s="318"/>
      <c r="IB387" s="318"/>
      <c r="IC387" s="318"/>
      <c r="ID387" s="318"/>
      <c r="IE387" s="318"/>
      <c r="IF387" s="318"/>
      <c r="IG387" s="318"/>
      <c r="IH387" s="318"/>
      <c r="II387" s="318"/>
      <c r="IJ387" s="318"/>
      <c r="IK387" s="318"/>
      <c r="IL387" s="318"/>
      <c r="IM387" s="318"/>
      <c r="IN387" s="318"/>
      <c r="IO387" s="318"/>
      <c r="IP387" s="318"/>
      <c r="IQ387" s="318"/>
      <c r="IR387" s="318"/>
      <c r="IS387" s="318"/>
      <c r="IT387" s="318"/>
    </row>
    <row r="388" spans="1:254" s="325" customFormat="1" ht="24.75" customHeight="1">
      <c r="A388" s="319" t="s">
        <v>396</v>
      </c>
      <c r="B388" s="312" t="s">
        <v>397</v>
      </c>
      <c r="C388" s="326"/>
      <c r="D388" s="326"/>
      <c r="E388" s="353" t="s">
        <v>657</v>
      </c>
      <c r="F388" s="323"/>
      <c r="G388" s="322"/>
      <c r="H388" s="321"/>
      <c r="I388" s="317">
        <f>I347</f>
        <v>0</v>
      </c>
      <c r="J388" s="318"/>
      <c r="K388" s="318"/>
      <c r="L388" s="318"/>
      <c r="M388" s="318"/>
      <c r="N388" s="318"/>
      <c r="O388" s="318"/>
      <c r="P388" s="318"/>
      <c r="Q388" s="318"/>
      <c r="R388" s="318"/>
      <c r="S388" s="318"/>
      <c r="T388" s="318"/>
      <c r="U388" s="318"/>
      <c r="V388" s="318"/>
      <c r="W388" s="318"/>
      <c r="X388" s="318"/>
      <c r="Y388" s="318"/>
      <c r="Z388" s="318"/>
      <c r="AA388" s="318"/>
      <c r="AB388" s="318"/>
      <c r="AC388" s="318"/>
      <c r="AD388" s="318"/>
      <c r="AE388" s="318"/>
      <c r="AF388" s="318"/>
      <c r="AG388" s="318"/>
      <c r="AH388" s="318"/>
      <c r="AI388" s="318"/>
      <c r="AJ388" s="318"/>
      <c r="AK388" s="318"/>
      <c r="AL388" s="318"/>
      <c r="AM388" s="318"/>
      <c r="AN388" s="318"/>
      <c r="AO388" s="318"/>
      <c r="AP388" s="318"/>
      <c r="AQ388" s="318"/>
      <c r="AR388" s="318"/>
      <c r="AS388" s="318"/>
      <c r="AT388" s="318"/>
      <c r="AU388" s="318"/>
      <c r="AV388" s="318"/>
      <c r="AW388" s="318"/>
      <c r="AX388" s="318"/>
      <c r="AY388" s="318"/>
      <c r="AZ388" s="318"/>
      <c r="BA388" s="318"/>
      <c r="BB388" s="318"/>
      <c r="BC388" s="318"/>
      <c r="BD388" s="318"/>
      <c r="BE388" s="318"/>
      <c r="BF388" s="318"/>
      <c r="BG388" s="318"/>
      <c r="BH388" s="318"/>
      <c r="BI388" s="318"/>
      <c r="BJ388" s="318"/>
      <c r="BK388" s="318"/>
      <c r="BL388" s="318"/>
      <c r="BM388" s="318"/>
      <c r="BN388" s="318"/>
      <c r="BO388" s="318"/>
      <c r="BP388" s="318"/>
      <c r="BQ388" s="318"/>
      <c r="BR388" s="318"/>
      <c r="BS388" s="318"/>
      <c r="BT388" s="318"/>
      <c r="BU388" s="318"/>
      <c r="BV388" s="318"/>
      <c r="BW388" s="318"/>
      <c r="BX388" s="318"/>
      <c r="BY388" s="318"/>
      <c r="BZ388" s="318"/>
      <c r="CA388" s="318"/>
      <c r="CB388" s="318"/>
      <c r="CC388" s="318"/>
      <c r="CD388" s="318"/>
      <c r="CE388" s="318"/>
      <c r="CF388" s="318"/>
      <c r="CG388" s="318"/>
      <c r="CH388" s="318"/>
      <c r="CI388" s="318"/>
      <c r="CJ388" s="318"/>
      <c r="CK388" s="318"/>
      <c r="CL388" s="318"/>
      <c r="CM388" s="318"/>
      <c r="CN388" s="318"/>
      <c r="CO388" s="318"/>
      <c r="CP388" s="318"/>
      <c r="CQ388" s="318"/>
      <c r="CR388" s="318"/>
      <c r="CS388" s="318"/>
      <c r="CT388" s="318"/>
      <c r="CU388" s="318"/>
      <c r="CV388" s="318"/>
      <c r="CW388" s="318"/>
      <c r="CX388" s="318"/>
      <c r="CY388" s="318"/>
      <c r="CZ388" s="318"/>
      <c r="DA388" s="318"/>
      <c r="DB388" s="318"/>
      <c r="DC388" s="318"/>
      <c r="DD388" s="318"/>
      <c r="DE388" s="318"/>
      <c r="DF388" s="318"/>
      <c r="DG388" s="318"/>
      <c r="DH388" s="318"/>
      <c r="DI388" s="318"/>
      <c r="DJ388" s="318"/>
      <c r="DK388" s="318"/>
      <c r="DL388" s="318"/>
      <c r="DM388" s="318"/>
      <c r="DN388" s="318"/>
      <c r="DO388" s="318"/>
      <c r="DP388" s="318"/>
      <c r="DQ388" s="318"/>
      <c r="DR388" s="318"/>
      <c r="DS388" s="318"/>
      <c r="DT388" s="318"/>
      <c r="DU388" s="318"/>
      <c r="DV388" s="318"/>
      <c r="DW388" s="318"/>
      <c r="DX388" s="318"/>
      <c r="DY388" s="318"/>
      <c r="DZ388" s="318"/>
      <c r="EA388" s="318"/>
      <c r="EB388" s="318"/>
      <c r="EC388" s="318"/>
      <c r="ED388" s="318"/>
      <c r="EE388" s="318"/>
      <c r="EF388" s="318"/>
      <c r="EG388" s="318"/>
      <c r="EH388" s="318"/>
      <c r="EI388" s="318"/>
      <c r="EJ388" s="318"/>
      <c r="EK388" s="318"/>
      <c r="EL388" s="318"/>
      <c r="EM388" s="318"/>
      <c r="EN388" s="318"/>
      <c r="EO388" s="318"/>
      <c r="EP388" s="318"/>
      <c r="EQ388" s="318"/>
      <c r="ER388" s="318"/>
      <c r="ES388" s="318"/>
      <c r="ET388" s="318"/>
      <c r="EU388" s="318"/>
      <c r="EV388" s="318"/>
      <c r="EW388" s="318"/>
      <c r="EX388" s="318"/>
      <c r="EY388" s="318"/>
      <c r="EZ388" s="318"/>
      <c r="FA388" s="318"/>
      <c r="FB388" s="318"/>
      <c r="FC388" s="318"/>
      <c r="FD388" s="318"/>
      <c r="FE388" s="318"/>
      <c r="FF388" s="318"/>
      <c r="FG388" s="318"/>
      <c r="FH388" s="318"/>
      <c r="FI388" s="318"/>
      <c r="FJ388" s="318"/>
      <c r="FK388" s="318"/>
      <c r="FL388" s="318"/>
      <c r="FM388" s="318"/>
      <c r="FN388" s="318"/>
      <c r="FO388" s="318"/>
      <c r="FP388" s="318"/>
      <c r="FQ388" s="318"/>
      <c r="FR388" s="318"/>
      <c r="FS388" s="318"/>
      <c r="FT388" s="318"/>
      <c r="FU388" s="318"/>
      <c r="FV388" s="318"/>
      <c r="FW388" s="318"/>
      <c r="FX388" s="318"/>
      <c r="FY388" s="318"/>
      <c r="FZ388" s="318"/>
      <c r="GA388" s="318"/>
      <c r="GB388" s="318"/>
      <c r="GC388" s="318"/>
      <c r="GD388" s="318"/>
      <c r="GE388" s="318"/>
      <c r="GF388" s="318"/>
      <c r="GG388" s="318"/>
      <c r="GH388" s="318"/>
      <c r="GI388" s="318"/>
      <c r="GJ388" s="318"/>
      <c r="GK388" s="318"/>
      <c r="GL388" s="318"/>
      <c r="GM388" s="318"/>
      <c r="GN388" s="318"/>
      <c r="GO388" s="318"/>
      <c r="GP388" s="318"/>
      <c r="GQ388" s="318"/>
      <c r="GR388" s="318"/>
      <c r="GS388" s="318"/>
      <c r="GT388" s="318"/>
      <c r="GU388" s="318"/>
      <c r="GV388" s="318"/>
      <c r="GW388" s="318"/>
      <c r="GX388" s="318"/>
      <c r="GY388" s="318"/>
      <c r="GZ388" s="318"/>
      <c r="HA388" s="318"/>
      <c r="HB388" s="318"/>
      <c r="HC388" s="318"/>
      <c r="HD388" s="318"/>
      <c r="HE388" s="318"/>
      <c r="HF388" s="318"/>
      <c r="HG388" s="318"/>
      <c r="HH388" s="318"/>
      <c r="HI388" s="318"/>
      <c r="HJ388" s="318"/>
      <c r="HK388" s="318"/>
      <c r="HL388" s="318"/>
      <c r="HM388" s="318"/>
      <c r="HN388" s="318"/>
      <c r="HO388" s="318"/>
      <c r="HP388" s="318"/>
      <c r="HQ388" s="318"/>
      <c r="HR388" s="318"/>
      <c r="HS388" s="318"/>
      <c r="HT388" s="318"/>
      <c r="HU388" s="318"/>
      <c r="HV388" s="318"/>
      <c r="HW388" s="318"/>
      <c r="HX388" s="318"/>
      <c r="HY388" s="318"/>
      <c r="HZ388" s="318"/>
      <c r="IA388" s="318"/>
      <c r="IB388" s="318"/>
      <c r="IC388" s="318"/>
      <c r="ID388" s="318"/>
      <c r="IE388" s="318"/>
      <c r="IF388" s="318"/>
      <c r="IG388" s="318"/>
      <c r="IH388" s="318"/>
      <c r="II388" s="318"/>
      <c r="IJ388" s="318"/>
      <c r="IK388" s="318"/>
      <c r="IL388" s="318"/>
      <c r="IM388" s="318"/>
      <c r="IN388" s="318"/>
      <c r="IO388" s="318"/>
      <c r="IP388" s="318"/>
      <c r="IQ388" s="318"/>
      <c r="IR388" s="318"/>
      <c r="IS388" s="318"/>
      <c r="IT388" s="318"/>
    </row>
    <row r="389" spans="1:254" s="325" customFormat="1" ht="24.75" customHeight="1">
      <c r="A389" s="319" t="s">
        <v>408</v>
      </c>
      <c r="B389" s="312" t="s">
        <v>20</v>
      </c>
      <c r="C389" s="326"/>
      <c r="D389" s="326"/>
      <c r="E389" s="353" t="s">
        <v>657</v>
      </c>
      <c r="F389" s="323"/>
      <c r="G389" s="322"/>
      <c r="H389" s="321"/>
      <c r="I389" s="317">
        <f>I375</f>
        <v>0</v>
      </c>
      <c r="J389" s="318"/>
      <c r="K389" s="318"/>
      <c r="L389" s="318"/>
      <c r="M389" s="318"/>
      <c r="N389" s="318"/>
      <c r="O389" s="318"/>
      <c r="P389" s="318"/>
      <c r="Q389" s="318"/>
      <c r="R389" s="318"/>
      <c r="S389" s="318"/>
      <c r="T389" s="318"/>
      <c r="U389" s="318"/>
      <c r="V389" s="318"/>
      <c r="W389" s="318"/>
      <c r="X389" s="318"/>
      <c r="Y389" s="318"/>
      <c r="Z389" s="318"/>
      <c r="AA389" s="318"/>
      <c r="AB389" s="318"/>
      <c r="AC389" s="318"/>
      <c r="AD389" s="318"/>
      <c r="AE389" s="318"/>
      <c r="AF389" s="318"/>
      <c r="AG389" s="318"/>
      <c r="AH389" s="318"/>
      <c r="AI389" s="318"/>
      <c r="AJ389" s="318"/>
      <c r="AK389" s="318"/>
      <c r="AL389" s="318"/>
      <c r="AM389" s="318"/>
      <c r="AN389" s="318"/>
      <c r="AO389" s="318"/>
      <c r="AP389" s="318"/>
      <c r="AQ389" s="318"/>
      <c r="AR389" s="318"/>
      <c r="AS389" s="318"/>
      <c r="AT389" s="318"/>
      <c r="AU389" s="318"/>
      <c r="AV389" s="318"/>
      <c r="AW389" s="318"/>
      <c r="AX389" s="318"/>
      <c r="AY389" s="318"/>
      <c r="AZ389" s="318"/>
      <c r="BA389" s="318"/>
      <c r="BB389" s="318"/>
      <c r="BC389" s="318"/>
      <c r="BD389" s="318"/>
      <c r="BE389" s="318"/>
      <c r="BF389" s="318"/>
      <c r="BG389" s="318"/>
      <c r="BH389" s="318"/>
      <c r="BI389" s="318"/>
      <c r="BJ389" s="318"/>
      <c r="BK389" s="318"/>
      <c r="BL389" s="318"/>
      <c r="BM389" s="318"/>
      <c r="BN389" s="318"/>
      <c r="BO389" s="318"/>
      <c r="BP389" s="318"/>
      <c r="BQ389" s="318"/>
      <c r="BR389" s="318"/>
      <c r="BS389" s="318"/>
      <c r="BT389" s="318"/>
      <c r="BU389" s="318"/>
      <c r="BV389" s="318"/>
      <c r="BW389" s="318"/>
      <c r="BX389" s="318"/>
      <c r="BY389" s="318"/>
      <c r="BZ389" s="318"/>
      <c r="CA389" s="318"/>
      <c r="CB389" s="318"/>
      <c r="CC389" s="318"/>
      <c r="CD389" s="318"/>
      <c r="CE389" s="318"/>
      <c r="CF389" s="318"/>
      <c r="CG389" s="318"/>
      <c r="CH389" s="318"/>
      <c r="CI389" s="318"/>
      <c r="CJ389" s="318"/>
      <c r="CK389" s="318"/>
      <c r="CL389" s="318"/>
      <c r="CM389" s="318"/>
      <c r="CN389" s="318"/>
      <c r="CO389" s="318"/>
      <c r="CP389" s="318"/>
      <c r="CQ389" s="318"/>
      <c r="CR389" s="318"/>
      <c r="CS389" s="318"/>
      <c r="CT389" s="318"/>
      <c r="CU389" s="318"/>
      <c r="CV389" s="318"/>
      <c r="CW389" s="318"/>
      <c r="CX389" s="318"/>
      <c r="CY389" s="318"/>
      <c r="CZ389" s="318"/>
      <c r="DA389" s="318"/>
      <c r="DB389" s="318"/>
      <c r="DC389" s="318"/>
      <c r="DD389" s="318"/>
      <c r="DE389" s="318"/>
      <c r="DF389" s="318"/>
      <c r="DG389" s="318"/>
      <c r="DH389" s="318"/>
      <c r="DI389" s="318"/>
      <c r="DJ389" s="318"/>
      <c r="DK389" s="318"/>
      <c r="DL389" s="318"/>
      <c r="DM389" s="318"/>
      <c r="DN389" s="318"/>
      <c r="DO389" s="318"/>
      <c r="DP389" s="318"/>
      <c r="DQ389" s="318"/>
      <c r="DR389" s="318"/>
      <c r="DS389" s="318"/>
      <c r="DT389" s="318"/>
      <c r="DU389" s="318"/>
      <c r="DV389" s="318"/>
      <c r="DW389" s="318"/>
      <c r="DX389" s="318"/>
      <c r="DY389" s="318"/>
      <c r="DZ389" s="318"/>
      <c r="EA389" s="318"/>
      <c r="EB389" s="318"/>
      <c r="EC389" s="318"/>
      <c r="ED389" s="318"/>
      <c r="EE389" s="318"/>
      <c r="EF389" s="318"/>
      <c r="EG389" s="318"/>
      <c r="EH389" s="318"/>
      <c r="EI389" s="318"/>
      <c r="EJ389" s="318"/>
      <c r="EK389" s="318"/>
      <c r="EL389" s="318"/>
      <c r="EM389" s="318"/>
      <c r="EN389" s="318"/>
      <c r="EO389" s="318"/>
      <c r="EP389" s="318"/>
      <c r="EQ389" s="318"/>
      <c r="ER389" s="318"/>
      <c r="ES389" s="318"/>
      <c r="ET389" s="318"/>
      <c r="EU389" s="318"/>
      <c r="EV389" s="318"/>
      <c r="EW389" s="318"/>
      <c r="EX389" s="318"/>
      <c r="EY389" s="318"/>
      <c r="EZ389" s="318"/>
      <c r="FA389" s="318"/>
      <c r="FB389" s="318"/>
      <c r="FC389" s="318"/>
      <c r="FD389" s="318"/>
      <c r="FE389" s="318"/>
      <c r="FF389" s="318"/>
      <c r="FG389" s="318"/>
      <c r="FH389" s="318"/>
      <c r="FI389" s="318"/>
      <c r="FJ389" s="318"/>
      <c r="FK389" s="318"/>
      <c r="FL389" s="318"/>
      <c r="FM389" s="318"/>
      <c r="FN389" s="318"/>
      <c r="FO389" s="318"/>
      <c r="FP389" s="318"/>
      <c r="FQ389" s="318"/>
      <c r="FR389" s="318"/>
      <c r="FS389" s="318"/>
      <c r="FT389" s="318"/>
      <c r="FU389" s="318"/>
      <c r="FV389" s="318"/>
      <c r="FW389" s="318"/>
      <c r="FX389" s="318"/>
      <c r="FY389" s="318"/>
      <c r="FZ389" s="318"/>
      <c r="GA389" s="318"/>
      <c r="GB389" s="318"/>
      <c r="GC389" s="318"/>
      <c r="GD389" s="318"/>
      <c r="GE389" s="318"/>
      <c r="GF389" s="318"/>
      <c r="GG389" s="318"/>
      <c r="GH389" s="318"/>
      <c r="GI389" s="318"/>
      <c r="GJ389" s="318"/>
      <c r="GK389" s="318"/>
      <c r="GL389" s="318"/>
      <c r="GM389" s="318"/>
      <c r="GN389" s="318"/>
      <c r="GO389" s="318"/>
      <c r="GP389" s="318"/>
      <c r="GQ389" s="318"/>
      <c r="GR389" s="318"/>
      <c r="GS389" s="318"/>
      <c r="GT389" s="318"/>
      <c r="GU389" s="318"/>
      <c r="GV389" s="318"/>
      <c r="GW389" s="318"/>
      <c r="GX389" s="318"/>
      <c r="GY389" s="318"/>
      <c r="GZ389" s="318"/>
      <c r="HA389" s="318"/>
      <c r="HB389" s="318"/>
      <c r="HC389" s="318"/>
      <c r="HD389" s="318"/>
      <c r="HE389" s="318"/>
      <c r="HF389" s="318"/>
      <c r="HG389" s="318"/>
      <c r="HH389" s="318"/>
      <c r="HI389" s="318"/>
      <c r="HJ389" s="318"/>
      <c r="HK389" s="318"/>
      <c r="HL389" s="318"/>
      <c r="HM389" s="318"/>
      <c r="HN389" s="318"/>
      <c r="HO389" s="318"/>
      <c r="HP389" s="318"/>
      <c r="HQ389" s="318"/>
      <c r="HR389" s="318"/>
      <c r="HS389" s="318"/>
      <c r="HT389" s="318"/>
      <c r="HU389" s="318"/>
      <c r="HV389" s="318"/>
      <c r="HW389" s="318"/>
      <c r="HX389" s="318"/>
      <c r="HY389" s="318"/>
      <c r="HZ389" s="318"/>
      <c r="IA389" s="318"/>
      <c r="IB389" s="318"/>
      <c r="IC389" s="318"/>
      <c r="ID389" s="318"/>
      <c r="IE389" s="318"/>
      <c r="IF389" s="318"/>
      <c r="IG389" s="318"/>
      <c r="IH389" s="318"/>
      <c r="II389" s="318"/>
      <c r="IJ389" s="318"/>
      <c r="IK389" s="318"/>
      <c r="IL389" s="318"/>
      <c r="IM389" s="318"/>
      <c r="IN389" s="318"/>
      <c r="IO389" s="318"/>
      <c r="IP389" s="318"/>
      <c r="IQ389" s="318"/>
      <c r="IR389" s="318"/>
      <c r="IS389" s="318"/>
      <c r="IT389" s="318"/>
    </row>
    <row r="390" spans="1:254" s="14" customFormat="1" ht="12" customHeight="1">
      <c r="A390" s="162"/>
      <c r="B390" s="155"/>
      <c r="C390" s="104"/>
      <c r="D390" s="104"/>
      <c r="E390" s="3"/>
      <c r="F390" s="185"/>
      <c r="G390" s="165"/>
      <c r="H390" s="399"/>
      <c r="I390" s="191"/>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c r="DD390" s="4"/>
      <c r="DE390" s="4"/>
      <c r="DF390" s="4"/>
      <c r="DG390" s="4"/>
      <c r="DH390" s="4"/>
      <c r="DI390" s="4"/>
      <c r="DJ390" s="4"/>
      <c r="DK390" s="4"/>
      <c r="DL390" s="4"/>
      <c r="DM390" s="4"/>
      <c r="DN390" s="4"/>
      <c r="DO390" s="4"/>
      <c r="DP390" s="4"/>
      <c r="DQ390" s="4"/>
      <c r="DR390" s="4"/>
      <c r="DS390" s="4"/>
      <c r="DT390" s="4"/>
      <c r="DU390" s="4"/>
      <c r="DV390" s="4"/>
      <c r="DW390" s="4"/>
      <c r="DX390" s="4"/>
      <c r="DY390" s="4"/>
      <c r="DZ390" s="4"/>
      <c r="EA390" s="4"/>
      <c r="EB390" s="4"/>
      <c r="EC390" s="4"/>
      <c r="ED390" s="4"/>
      <c r="EE390" s="4"/>
      <c r="EF390" s="4"/>
      <c r="EG390" s="4"/>
      <c r="EH390" s="4"/>
      <c r="EI390" s="4"/>
      <c r="EJ390" s="4"/>
      <c r="EK390" s="4"/>
      <c r="EL390" s="4"/>
      <c r="EM390" s="4"/>
      <c r="EN390" s="4"/>
      <c r="EO390" s="4"/>
      <c r="EP390" s="4"/>
      <c r="EQ390" s="4"/>
      <c r="ER390" s="4"/>
      <c r="ES390" s="4"/>
      <c r="ET390" s="4"/>
      <c r="EU390" s="4"/>
      <c r="EV390" s="4"/>
      <c r="EW390" s="4"/>
      <c r="EX390" s="4"/>
      <c r="EY390" s="4"/>
      <c r="EZ390" s="4"/>
      <c r="FA390" s="4"/>
      <c r="FB390" s="4"/>
      <c r="FC390" s="4"/>
      <c r="FD390" s="4"/>
      <c r="FE390" s="4"/>
      <c r="FF390" s="4"/>
      <c r="FG390" s="4"/>
      <c r="FH390" s="4"/>
      <c r="FI390" s="4"/>
      <c r="FJ390" s="4"/>
      <c r="FK390" s="4"/>
      <c r="FL390" s="4"/>
      <c r="FM390" s="4"/>
      <c r="FN390" s="4"/>
      <c r="FO390" s="4"/>
      <c r="FP390" s="4"/>
      <c r="FQ390" s="4"/>
      <c r="FR390" s="4"/>
      <c r="FS390" s="4"/>
      <c r="FT390" s="4"/>
      <c r="FU390" s="4"/>
      <c r="FV390" s="4"/>
      <c r="FW390" s="4"/>
      <c r="FX390" s="4"/>
      <c r="FY390" s="4"/>
      <c r="FZ390" s="4"/>
      <c r="GA390" s="4"/>
      <c r="GB390" s="4"/>
      <c r="GC390" s="4"/>
      <c r="GD390" s="4"/>
      <c r="GE390" s="4"/>
      <c r="GF390" s="4"/>
      <c r="GG390" s="4"/>
      <c r="GH390" s="4"/>
      <c r="GI390" s="4"/>
      <c r="GJ390" s="4"/>
      <c r="GK390" s="4"/>
      <c r="GL390" s="4"/>
      <c r="GM390" s="4"/>
      <c r="GN390" s="4"/>
      <c r="GO390" s="4"/>
      <c r="GP390" s="4"/>
      <c r="GQ390" s="4"/>
      <c r="GR390" s="4"/>
      <c r="GS390" s="4"/>
      <c r="GT390" s="4"/>
      <c r="GU390" s="4"/>
      <c r="GV390" s="4"/>
      <c r="GW390" s="4"/>
      <c r="GX390" s="4"/>
      <c r="GY390" s="4"/>
      <c r="GZ390" s="4"/>
      <c r="HA390" s="4"/>
      <c r="HB390" s="4"/>
      <c r="HC390" s="4"/>
      <c r="HD390" s="4"/>
      <c r="HE390" s="4"/>
      <c r="HF390" s="4"/>
      <c r="HG390" s="4"/>
      <c r="HH390" s="4"/>
      <c r="HI390" s="4"/>
      <c r="HJ390" s="4"/>
      <c r="HK390" s="4"/>
      <c r="HL390" s="4"/>
      <c r="HM390" s="4"/>
      <c r="HN390" s="4"/>
      <c r="HO390" s="4"/>
      <c r="HP390" s="4"/>
      <c r="HQ390" s="4"/>
      <c r="HR390" s="4"/>
      <c r="HS390" s="4"/>
      <c r="HT390" s="4"/>
      <c r="HU390" s="4"/>
      <c r="HV390" s="4"/>
      <c r="HW390" s="4"/>
      <c r="HX390" s="4"/>
      <c r="HY390" s="4"/>
      <c r="HZ390" s="4"/>
      <c r="IA390" s="4"/>
      <c r="IB390" s="4"/>
      <c r="IC390" s="4"/>
      <c r="ID390" s="4"/>
      <c r="IE390" s="4"/>
      <c r="IF390" s="4"/>
      <c r="IG390" s="4"/>
      <c r="IH390" s="4"/>
      <c r="II390" s="4"/>
      <c r="IJ390" s="4"/>
      <c r="IK390" s="4"/>
      <c r="IL390" s="4"/>
      <c r="IM390" s="4"/>
      <c r="IN390" s="4"/>
      <c r="IO390" s="4"/>
      <c r="IP390" s="4"/>
      <c r="IQ390" s="4"/>
      <c r="IR390" s="4"/>
      <c r="IS390" s="4"/>
      <c r="IT390" s="4"/>
    </row>
    <row r="391" spans="1:9" s="4" customFormat="1" ht="24.75" customHeight="1">
      <c r="A391" s="163"/>
      <c r="B391" s="457" t="s">
        <v>29</v>
      </c>
      <c r="C391" s="458"/>
      <c r="D391" s="458"/>
      <c r="E391" s="459" t="s">
        <v>657</v>
      </c>
      <c r="F391" s="460"/>
      <c r="G391" s="461"/>
      <c r="H391" s="462"/>
      <c r="I391" s="463">
        <f>SUM(I381:I390)</f>
        <v>0</v>
      </c>
    </row>
  </sheetData>
  <sheetProtection password="CD71" sheet="1" formatCells="0" formatColumns="0" formatRows="0" insertColumns="0" insertRows="0" insertHyperlinks="0" deleteColumns="0" deleteRows="0" sort="0" autoFilter="0" pivotTables="0"/>
  <mergeCells count="1">
    <mergeCell ref="B94:D94"/>
  </mergeCells>
  <printOptions/>
  <pageMargins left="0.984251968503937" right="0.3937007874015748" top="1.1811023622047245" bottom="0.5905511811023623" header="0.31496062992125984" footer="0.31496062992125984"/>
  <pageSetup horizontalDpi="300" verticalDpi="300" orientation="portrait" paperSize="9" r:id="rId1"/>
  <headerFooter>
    <oddHeader xml:space="preserve">&amp;C&amp;"Calibri,Uobičajeno"&amp;8Dom zdravlja PGŽ,  Ive Marinkovića 11, Rijeka
Troškovnik - Građevinsko-obrtnički radovi&amp;R&amp;"Calibri,Uobičajeno"&amp;8III. Kat      </oddHeader>
    <oddFooter>&amp;R&amp;"Calibri,Uobičajeno"&amp;8&amp;P</oddFooter>
  </headerFooter>
  <rowBreaks count="7" manualBreakCount="7">
    <brk id="93" max="8" man="1"/>
    <brk id="153" max="8" man="1"/>
    <brk id="172" max="8" man="1"/>
    <brk id="254" max="8" man="1"/>
    <brk id="269" max="255" man="1"/>
    <brk id="290" max="255" man="1"/>
    <brk id="376" max="255" man="1"/>
  </rowBreaks>
</worksheet>
</file>

<file path=xl/worksheets/sheet3.xml><?xml version="1.0" encoding="utf-8"?>
<worksheet xmlns="http://schemas.openxmlformats.org/spreadsheetml/2006/main" xmlns:r="http://schemas.openxmlformats.org/officeDocument/2006/relationships">
  <dimension ref="A1:IT177"/>
  <sheetViews>
    <sheetView view="pageBreakPreview" zoomScaleSheetLayoutView="100" zoomScalePageLayoutView="0" workbookViewId="0" topLeftCell="A52">
      <selection activeCell="Q75" sqref="Q75"/>
    </sheetView>
  </sheetViews>
  <sheetFormatPr defaultColWidth="9.140625" defaultRowHeight="12.75"/>
  <cols>
    <col min="1" max="1" width="3.421875" style="34" customWidth="1"/>
    <col min="2" max="2" width="34.00390625" style="35" customWidth="1"/>
    <col min="3" max="3" width="3.421875" style="36" customWidth="1"/>
    <col min="4" max="4" width="3.00390625" style="36" customWidth="1"/>
    <col min="5" max="5" width="4.57421875" style="34" customWidth="1"/>
    <col min="6" max="6" width="7.8515625" style="239" customWidth="1"/>
    <col min="7" max="7" width="6.7109375" style="34" customWidth="1"/>
    <col min="8" max="8" width="9.00390625" style="240" customWidth="1"/>
    <col min="9" max="9" width="13.28125" style="40" customWidth="1"/>
    <col min="10" max="254" width="9.140625" style="42" customWidth="1"/>
  </cols>
  <sheetData>
    <row r="1" spans="1:254" ht="12.75">
      <c r="A1" s="41"/>
      <c r="C1" s="42"/>
      <c r="D1" s="43"/>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row>
    <row r="2" spans="1:254" ht="15.75">
      <c r="A2" s="466" t="s">
        <v>13</v>
      </c>
      <c r="B2" s="204" t="s">
        <v>643</v>
      </c>
      <c r="C2" s="42"/>
      <c r="D2" s="43"/>
      <c r="I2" s="87"/>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3:254" ht="12.75">
      <c r="C3" s="42"/>
      <c r="D3" s="45"/>
      <c r="G3" s="46"/>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row>
    <row r="4" spans="1:254" ht="12.75">
      <c r="A4" s="41"/>
      <c r="B4" s="44"/>
      <c r="C4" s="42"/>
      <c r="D4" s="45"/>
      <c r="G4" s="46"/>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row>
    <row r="5" spans="1:254" ht="12.75">
      <c r="A5" s="41"/>
      <c r="C5" s="42"/>
      <c r="D5" s="43"/>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row>
    <row r="6" spans="1:254" ht="25.5">
      <c r="A6" s="47" t="s">
        <v>19</v>
      </c>
      <c r="B6" s="44" t="s">
        <v>72</v>
      </c>
      <c r="C6" s="48"/>
      <c r="D6" s="45"/>
      <c r="G6" s="4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row>
    <row r="7" spans="1:254" ht="12.75">
      <c r="A7" s="41"/>
      <c r="C7" s="42"/>
      <c r="D7" s="45"/>
      <c r="G7" s="46"/>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ht="12.75">
      <c r="A8" s="41"/>
      <c r="C8" s="42"/>
      <c r="D8" s="45"/>
      <c r="G8" s="46"/>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254" ht="63.75">
      <c r="A9" s="41" t="s">
        <v>0</v>
      </c>
      <c r="B9" s="28" t="s">
        <v>73</v>
      </c>
      <c r="C9" s="49"/>
      <c r="D9" s="50"/>
      <c r="E9" s="51" t="s">
        <v>10</v>
      </c>
      <c r="F9" s="52">
        <v>82</v>
      </c>
      <c r="G9" s="51" t="s">
        <v>2</v>
      </c>
      <c r="H9" s="561"/>
      <c r="I9" s="40">
        <f>F9*H9</f>
        <v>0</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row>
    <row r="10" spans="1:254" ht="12.75">
      <c r="A10" s="41"/>
      <c r="B10" s="49"/>
      <c r="C10" s="49"/>
      <c r="D10" s="50"/>
      <c r="E10" s="51"/>
      <c r="F10" s="52"/>
      <c r="G10" s="51"/>
      <c r="H10" s="53"/>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row>
    <row r="11" spans="1:254" ht="12.75">
      <c r="A11" s="41"/>
      <c r="B11" s="49"/>
      <c r="C11" s="49"/>
      <c r="D11" s="50"/>
      <c r="E11" s="51"/>
      <c r="F11" s="52"/>
      <c r="G11" s="51"/>
      <c r="H11" s="53"/>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row>
    <row r="12" spans="1:254" ht="73.5" customHeight="1">
      <c r="A12" s="41" t="s">
        <v>4</v>
      </c>
      <c r="B12" s="66" t="s">
        <v>74</v>
      </c>
      <c r="C12" s="241"/>
      <c r="D12" s="242"/>
      <c r="E12" s="51" t="s">
        <v>10</v>
      </c>
      <c r="F12" s="243">
        <v>26</v>
      </c>
      <c r="G12" s="135" t="s">
        <v>2</v>
      </c>
      <c r="H12" s="561"/>
      <c r="I12" s="40">
        <f>F12*H12</f>
        <v>0</v>
      </c>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row>
    <row r="13" spans="1:254" ht="12.75">
      <c r="A13" s="41"/>
      <c r="B13" s="28"/>
      <c r="C13" s="241"/>
      <c r="D13" s="242"/>
      <c r="E13" s="51"/>
      <c r="F13" s="244"/>
      <c r="G13" s="135"/>
      <c r="H13" s="5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row>
    <row r="14" spans="1:254" ht="12.75">
      <c r="A14" s="41"/>
      <c r="B14" s="28"/>
      <c r="C14" s="241"/>
      <c r="D14" s="242"/>
      <c r="E14" s="51"/>
      <c r="F14" s="244"/>
      <c r="G14" s="135"/>
      <c r="H14" s="53"/>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row>
    <row r="15" spans="1:254" ht="25.5">
      <c r="A15" s="41" t="s">
        <v>5</v>
      </c>
      <c r="B15" s="66" t="s">
        <v>120</v>
      </c>
      <c r="C15" s="241"/>
      <c r="D15" s="242"/>
      <c r="E15" s="51" t="s">
        <v>1</v>
      </c>
      <c r="F15" s="243">
        <v>10</v>
      </c>
      <c r="G15" s="135" t="s">
        <v>2</v>
      </c>
      <c r="H15" s="561"/>
      <c r="I15" s="40">
        <f>F15*H15</f>
        <v>0</v>
      </c>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row>
    <row r="16" spans="1:254" ht="12.75">
      <c r="A16" s="41"/>
      <c r="B16" s="28"/>
      <c r="C16" s="241"/>
      <c r="D16" s="242"/>
      <c r="E16" s="51"/>
      <c r="F16" s="244"/>
      <c r="G16" s="135"/>
      <c r="H16" s="53"/>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row>
    <row r="17" spans="1:254" ht="12.75">
      <c r="A17" s="41"/>
      <c r="B17" s="28"/>
      <c r="C17" s="241"/>
      <c r="D17" s="242"/>
      <c r="E17" s="51"/>
      <c r="F17" s="244"/>
      <c r="G17" s="135"/>
      <c r="H17" s="53"/>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row>
    <row r="18" spans="1:254" ht="135" customHeight="1">
      <c r="A18" s="77" t="s">
        <v>6</v>
      </c>
      <c r="B18" s="66" t="s">
        <v>75</v>
      </c>
      <c r="C18" s="245"/>
      <c r="D18" s="245"/>
      <c r="E18" s="75"/>
      <c r="F18" s="246"/>
      <c r="G18" s="75"/>
      <c r="H18" s="247"/>
      <c r="I18" s="24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row>
    <row r="19" spans="1:254" ht="15">
      <c r="A19" s="77"/>
      <c r="B19" s="66"/>
      <c r="C19" s="245"/>
      <c r="D19" s="245"/>
      <c r="E19" s="75"/>
      <c r="F19" s="246"/>
      <c r="G19" s="75"/>
      <c r="H19" s="247"/>
      <c r="I19" s="248"/>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row>
    <row r="20" spans="1:254" ht="15" customHeight="1">
      <c r="A20" s="78" t="s">
        <v>21</v>
      </c>
      <c r="B20" s="249" t="s">
        <v>76</v>
      </c>
      <c r="C20" s="245"/>
      <c r="D20" s="245"/>
      <c r="E20" s="79" t="s">
        <v>77</v>
      </c>
      <c r="F20" s="80">
        <v>0.4</v>
      </c>
      <c r="G20" s="81" t="s">
        <v>2</v>
      </c>
      <c r="H20" s="560"/>
      <c r="I20" s="194">
        <f>F20*H20</f>
        <v>0</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row>
    <row r="21" spans="1:254" ht="15" customHeight="1">
      <c r="A21" s="78" t="s">
        <v>23</v>
      </c>
      <c r="B21" s="249" t="s">
        <v>22</v>
      </c>
      <c r="C21" s="245"/>
      <c r="D21" s="245"/>
      <c r="E21" s="79" t="s">
        <v>11</v>
      </c>
      <c r="F21" s="80">
        <v>10</v>
      </c>
      <c r="G21" s="81" t="s">
        <v>2</v>
      </c>
      <c r="H21" s="560"/>
      <c r="I21" s="194">
        <f>F21*H21</f>
        <v>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row>
    <row r="22" spans="1:254" ht="15" customHeight="1">
      <c r="A22" s="78" t="s">
        <v>25</v>
      </c>
      <c r="B22" s="249" t="s">
        <v>24</v>
      </c>
      <c r="C22" s="245"/>
      <c r="D22" s="245"/>
      <c r="E22" s="79" t="s">
        <v>11</v>
      </c>
      <c r="F22" s="80">
        <v>4</v>
      </c>
      <c r="G22" s="81" t="s">
        <v>2</v>
      </c>
      <c r="H22" s="560"/>
      <c r="I22" s="194">
        <f>F22*H22</f>
        <v>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row>
    <row r="23" spans="1:254" ht="15" customHeight="1">
      <c r="A23" s="78" t="s">
        <v>78</v>
      </c>
      <c r="B23" s="249" t="s">
        <v>26</v>
      </c>
      <c r="C23" s="245"/>
      <c r="D23" s="245"/>
      <c r="E23" s="79" t="s">
        <v>11</v>
      </c>
      <c r="F23" s="80">
        <v>4</v>
      </c>
      <c r="G23" s="81" t="s">
        <v>2</v>
      </c>
      <c r="H23" s="560"/>
      <c r="I23" s="194">
        <f>F23*H23</f>
        <v>0</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row>
    <row r="24" spans="1:254" ht="12.75">
      <c r="A24" s="69"/>
      <c r="B24" s="133"/>
      <c r="C24" s="245"/>
      <c r="D24" s="245"/>
      <c r="E24" s="75"/>
      <c r="F24" s="246"/>
      <c r="G24" s="75"/>
      <c r="H24" s="247"/>
      <c r="I24" s="248"/>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row>
    <row r="25" spans="1:254" ht="30" customHeight="1">
      <c r="A25" s="56" t="s">
        <v>19</v>
      </c>
      <c r="B25" s="57" t="s">
        <v>121</v>
      </c>
      <c r="C25" s="250"/>
      <c r="D25" s="251"/>
      <c r="E25" s="59" t="s">
        <v>657</v>
      </c>
      <c r="F25" s="252"/>
      <c r="G25" s="61"/>
      <c r="H25" s="253"/>
      <c r="I25" s="63">
        <f>SUM(I9:I23)</f>
        <v>0</v>
      </c>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row>
    <row r="26" spans="1:254" ht="12.75">
      <c r="A26" s="41"/>
      <c r="C26" s="42"/>
      <c r="D26" s="43"/>
      <c r="E26" s="135"/>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row>
    <row r="27" spans="1:254" ht="12.75">
      <c r="A27" s="41"/>
      <c r="C27" s="42"/>
      <c r="D27" s="43"/>
      <c r="E27" s="135"/>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row>
    <row r="28" spans="1:254" ht="12.75">
      <c r="A28" s="254" t="s">
        <v>63</v>
      </c>
      <c r="B28" s="255" t="s">
        <v>42</v>
      </c>
      <c r="C28" s="42"/>
      <c r="D28" s="42"/>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row>
    <row r="29" spans="1:254" ht="12.75">
      <c r="A29" s="254"/>
      <c r="C29" s="42"/>
      <c r="D29" s="42"/>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row>
    <row r="30" spans="1:254" ht="63.75">
      <c r="A30" s="254"/>
      <c r="B30" s="422" t="s">
        <v>79</v>
      </c>
      <c r="C30" s="42"/>
      <c r="D30" s="42"/>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row>
    <row r="31" spans="1:254" ht="12.75">
      <c r="A31" s="254"/>
      <c r="C31" s="42"/>
      <c r="D31" s="42"/>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row>
    <row r="32" spans="1:254" ht="12.75">
      <c r="A32" s="254"/>
      <c r="C32" s="42"/>
      <c r="D32" s="4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row>
    <row r="33" spans="1:254" ht="81.75" customHeight="1">
      <c r="A33" s="256" t="s">
        <v>0</v>
      </c>
      <c r="B33" s="66" t="s">
        <v>80</v>
      </c>
      <c r="C33" s="42"/>
      <c r="D33" s="42"/>
      <c r="E33" s="34" t="s">
        <v>1</v>
      </c>
      <c r="F33" s="239">
        <v>15</v>
      </c>
      <c r="G33" s="65" t="s">
        <v>2</v>
      </c>
      <c r="H33" s="571"/>
      <c r="I33" s="40">
        <f>H33*F33</f>
        <v>0</v>
      </c>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row>
    <row r="34" spans="1:254" ht="12.75">
      <c r="A34" s="254"/>
      <c r="C34" s="42"/>
      <c r="D34" s="42"/>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row>
    <row r="35" spans="1:254" ht="12.75">
      <c r="A35" s="254"/>
      <c r="C35" s="42"/>
      <c r="D35" s="42"/>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row>
    <row r="36" spans="1:254" ht="82.5" customHeight="1">
      <c r="A36" s="256" t="s">
        <v>4</v>
      </c>
      <c r="B36" s="66" t="s">
        <v>81</v>
      </c>
      <c r="C36" s="42"/>
      <c r="D36" s="42"/>
      <c r="E36" s="34" t="s">
        <v>1</v>
      </c>
      <c r="F36" s="239">
        <v>15</v>
      </c>
      <c r="G36" s="34" t="s">
        <v>2</v>
      </c>
      <c r="H36" s="571"/>
      <c r="I36" s="40">
        <f>H36*F36</f>
        <v>0</v>
      </c>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row>
    <row r="37" spans="1:254" ht="12.75">
      <c r="A37" s="256"/>
      <c r="C37" s="42"/>
      <c r="D37" s="42"/>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row>
    <row r="38" spans="1:254" ht="12.75">
      <c r="A38" s="256"/>
      <c r="C38" s="42"/>
      <c r="D38" s="42"/>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row>
    <row r="39" spans="1:254" ht="82.5" customHeight="1">
      <c r="A39" s="256" t="s">
        <v>5</v>
      </c>
      <c r="B39" s="66" t="s">
        <v>122</v>
      </c>
      <c r="C39" s="42"/>
      <c r="D39" s="42"/>
      <c r="E39" s="34" t="s">
        <v>1</v>
      </c>
      <c r="F39" s="239">
        <v>2</v>
      </c>
      <c r="G39" s="34" t="s">
        <v>2</v>
      </c>
      <c r="H39" s="571"/>
      <c r="I39" s="40">
        <f>H39*F39</f>
        <v>0</v>
      </c>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row>
    <row r="40" spans="1:254" ht="12.75">
      <c r="A40" s="256"/>
      <c r="C40" s="42"/>
      <c r="D40" s="42"/>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row>
    <row r="41" spans="1:254" ht="12.75">
      <c r="A41" s="256"/>
      <c r="C41" s="42"/>
      <c r="D41" s="42"/>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row>
    <row r="42" spans="1:254" ht="82.5" customHeight="1">
      <c r="A42" s="256" t="s">
        <v>6</v>
      </c>
      <c r="B42" s="66" t="s">
        <v>82</v>
      </c>
      <c r="C42" s="42"/>
      <c r="D42" s="42"/>
      <c r="E42" s="34" t="s">
        <v>1</v>
      </c>
      <c r="F42" s="239">
        <v>4</v>
      </c>
      <c r="G42" s="34" t="s">
        <v>2</v>
      </c>
      <c r="H42" s="571"/>
      <c r="I42" s="40">
        <f>H42*F42</f>
        <v>0</v>
      </c>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row>
    <row r="43" spans="1:254" ht="12.75">
      <c r="A43" s="256"/>
      <c r="C43" s="42"/>
      <c r="D43" s="42"/>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row>
    <row r="44" spans="1:254" ht="12.75">
      <c r="A44" s="256"/>
      <c r="C44" s="42"/>
      <c r="D44" s="42"/>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row>
    <row r="45" spans="1:254" ht="76.5">
      <c r="A45" s="256" t="s">
        <v>8</v>
      </c>
      <c r="B45" s="66" t="s">
        <v>83</v>
      </c>
      <c r="C45" s="42"/>
      <c r="D45" s="42"/>
      <c r="E45" s="34" t="s">
        <v>1</v>
      </c>
      <c r="F45" s="239">
        <v>2</v>
      </c>
      <c r="G45" s="65" t="s">
        <v>2</v>
      </c>
      <c r="H45" s="571"/>
      <c r="I45" s="40">
        <f>H45*F45</f>
        <v>0</v>
      </c>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row>
    <row r="46" spans="1:254" ht="12.75">
      <c r="A46" s="254"/>
      <c r="C46" s="42"/>
      <c r="D46" s="42"/>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row>
    <row r="47" spans="1:254" ht="12.75">
      <c r="A47" s="254"/>
      <c r="C47" s="42"/>
      <c r="D47" s="42"/>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row>
    <row r="48" spans="1:254" ht="82.5" customHeight="1">
      <c r="A48" s="256" t="s">
        <v>9</v>
      </c>
      <c r="B48" s="66" t="s">
        <v>84</v>
      </c>
      <c r="C48" s="42"/>
      <c r="D48" s="42"/>
      <c r="E48" s="34" t="s">
        <v>1</v>
      </c>
      <c r="F48" s="239">
        <v>2</v>
      </c>
      <c r="G48" s="34" t="s">
        <v>2</v>
      </c>
      <c r="H48" s="571"/>
      <c r="I48" s="40">
        <f>H48*F48</f>
        <v>0</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row>
    <row r="49" spans="1:254" ht="12.75">
      <c r="A49" s="256"/>
      <c r="C49" s="42"/>
      <c r="D49" s="42"/>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row>
    <row r="50" spans="1:254" ht="12.75">
      <c r="A50" s="256"/>
      <c r="C50" s="42"/>
      <c r="D50" s="42"/>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row>
    <row r="51" spans="1:254" ht="228.75" customHeight="1">
      <c r="A51" s="256" t="s">
        <v>34</v>
      </c>
      <c r="B51" s="66" t="s">
        <v>85</v>
      </c>
      <c r="C51" s="42"/>
      <c r="D51" s="42"/>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row>
    <row r="52" spans="1:9" s="97" customFormat="1" ht="19.5" customHeight="1">
      <c r="A52" s="261" t="s">
        <v>21</v>
      </c>
      <c r="B52" s="411" t="s">
        <v>601</v>
      </c>
      <c r="C52" s="88"/>
      <c r="D52" s="88"/>
      <c r="E52" s="34" t="s">
        <v>1</v>
      </c>
      <c r="F52" s="37">
        <v>3</v>
      </c>
      <c r="G52" s="34" t="s">
        <v>2</v>
      </c>
      <c r="H52" s="572"/>
      <c r="I52" s="40">
        <f>H52*F52</f>
        <v>0</v>
      </c>
    </row>
    <row r="53" spans="1:9" s="97" customFormat="1" ht="19.5" customHeight="1">
      <c r="A53" s="261" t="s">
        <v>23</v>
      </c>
      <c r="B53" s="36" t="s">
        <v>123</v>
      </c>
      <c r="C53" s="88"/>
      <c r="D53" s="88"/>
      <c r="E53" s="34" t="s">
        <v>1</v>
      </c>
      <c r="F53" s="37">
        <v>1</v>
      </c>
      <c r="G53" s="34" t="s">
        <v>2</v>
      </c>
      <c r="H53" s="572"/>
      <c r="I53" s="40">
        <f>H53*F53</f>
        <v>0</v>
      </c>
    </row>
    <row r="54" spans="1:254" ht="12.75">
      <c r="A54" s="256"/>
      <c r="C54" s="42"/>
      <c r="D54" s="42"/>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row>
    <row r="55" spans="1:254" ht="12.75">
      <c r="A55" s="256"/>
      <c r="C55" s="42"/>
      <c r="D55" s="42"/>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row>
    <row r="56" spans="1:254" ht="25.5">
      <c r="A56" s="256" t="s">
        <v>35</v>
      </c>
      <c r="B56" s="35" t="s">
        <v>86</v>
      </c>
      <c r="C56" s="42"/>
      <c r="D56" s="42"/>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row>
    <row r="57" spans="1:9" s="97" customFormat="1" ht="18" customHeight="1">
      <c r="A57" s="261" t="s">
        <v>21</v>
      </c>
      <c r="B57" s="36" t="s">
        <v>43</v>
      </c>
      <c r="C57" s="88"/>
      <c r="D57" s="88"/>
      <c r="E57" s="34" t="s">
        <v>1</v>
      </c>
      <c r="F57" s="37">
        <v>4</v>
      </c>
      <c r="G57" s="34" t="s">
        <v>2</v>
      </c>
      <c r="H57" s="559"/>
      <c r="I57" s="40">
        <f>H57*F57</f>
        <v>0</v>
      </c>
    </row>
    <row r="58" spans="1:9" s="97" customFormat="1" ht="18" customHeight="1">
      <c r="A58" s="261" t="s">
        <v>23</v>
      </c>
      <c r="B58" s="36" t="s">
        <v>44</v>
      </c>
      <c r="C58" s="88"/>
      <c r="D58" s="88"/>
      <c r="E58" s="34" t="s">
        <v>1</v>
      </c>
      <c r="F58" s="37">
        <v>4</v>
      </c>
      <c r="G58" s="34" t="s">
        <v>2</v>
      </c>
      <c r="H58" s="559"/>
      <c r="I58" s="40">
        <f>H58*F58</f>
        <v>0</v>
      </c>
    </row>
    <row r="59" spans="1:9" s="97" customFormat="1" ht="18" customHeight="1">
      <c r="A59" s="261" t="s">
        <v>25</v>
      </c>
      <c r="B59" s="36" t="s">
        <v>45</v>
      </c>
      <c r="C59" s="88"/>
      <c r="D59" s="88"/>
      <c r="E59" s="34" t="s">
        <v>1</v>
      </c>
      <c r="F59" s="37">
        <v>17</v>
      </c>
      <c r="G59" s="34" t="s">
        <v>2</v>
      </c>
      <c r="H59" s="559"/>
      <c r="I59" s="40">
        <f>H59*F59</f>
        <v>0</v>
      </c>
    </row>
    <row r="60" spans="1:9" s="97" customFormat="1" ht="18" customHeight="1">
      <c r="A60" s="261" t="s">
        <v>78</v>
      </c>
      <c r="B60" s="36" t="s">
        <v>46</v>
      </c>
      <c r="C60" s="88"/>
      <c r="D60" s="88"/>
      <c r="E60" s="34" t="s">
        <v>1</v>
      </c>
      <c r="F60" s="37">
        <v>17</v>
      </c>
      <c r="G60" s="34" t="s">
        <v>2</v>
      </c>
      <c r="H60" s="559"/>
      <c r="I60" s="40">
        <f>H60*F60</f>
        <v>0</v>
      </c>
    </row>
    <row r="61" spans="1:254" ht="12.75">
      <c r="A61" s="256"/>
      <c r="C61" s="42"/>
      <c r="D61" s="42"/>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row>
    <row r="62" spans="1:254" ht="24.75" customHeight="1">
      <c r="A62" s="257" t="s">
        <v>63</v>
      </c>
      <c r="B62" s="258" t="s">
        <v>42</v>
      </c>
      <c r="C62" s="250"/>
      <c r="D62" s="250"/>
      <c r="E62" s="59" t="s">
        <v>657</v>
      </c>
      <c r="F62" s="252"/>
      <c r="G62" s="61"/>
      <c r="H62" s="253"/>
      <c r="I62" s="63">
        <f>SUM(I33:I61)</f>
        <v>0</v>
      </c>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row>
    <row r="63" spans="1:254" ht="22.5" customHeight="1">
      <c r="A63" s="256"/>
      <c r="C63" s="42"/>
      <c r="D63" s="42"/>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row>
    <row r="64" spans="1:9" s="282" customFormat="1" ht="18" customHeight="1">
      <c r="A64" s="275" t="s">
        <v>65</v>
      </c>
      <c r="B64" s="276" t="s">
        <v>47</v>
      </c>
      <c r="C64" s="277"/>
      <c r="D64" s="277"/>
      <c r="E64" s="278"/>
      <c r="F64" s="279"/>
      <c r="G64" s="278"/>
      <c r="H64" s="280"/>
      <c r="I64" s="281"/>
    </row>
    <row r="65" spans="3:254" ht="12.75">
      <c r="C65" s="42"/>
      <c r="D65" s="42"/>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row>
    <row r="66" spans="1:254" ht="32.25" customHeight="1">
      <c r="A66" s="41" t="s">
        <v>48</v>
      </c>
      <c r="B66" s="28" t="s">
        <v>87</v>
      </c>
      <c r="C66" s="42"/>
      <c r="D66" s="42"/>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row>
    <row r="67" spans="1:254" ht="54" customHeight="1">
      <c r="A67" s="41"/>
      <c r="B67" s="28" t="s">
        <v>88</v>
      </c>
      <c r="C67" s="42"/>
      <c r="D67" s="42"/>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row>
    <row r="68" spans="1:254" ht="12.75">
      <c r="A68" s="41"/>
      <c r="B68" s="28"/>
      <c r="C68" s="42"/>
      <c r="D68" s="42"/>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row>
    <row r="69" spans="1:254" ht="25.5">
      <c r="A69" s="41" t="s">
        <v>21</v>
      </c>
      <c r="B69" s="28" t="s">
        <v>89</v>
      </c>
      <c r="C69" s="42"/>
      <c r="D69" s="42"/>
      <c r="E69" s="34" t="s">
        <v>1</v>
      </c>
      <c r="F69" s="239">
        <v>24</v>
      </c>
      <c r="G69" s="34" t="s">
        <v>2</v>
      </c>
      <c r="H69" s="571"/>
      <c r="I69" s="40">
        <f>H69*F69</f>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row>
    <row r="70" spans="1:254" ht="12.75">
      <c r="A70" s="41"/>
      <c r="B70" s="28"/>
      <c r="C70" s="42"/>
      <c r="D70" s="42"/>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row>
    <row r="71" spans="1:254" ht="12.75">
      <c r="A71" s="41" t="s">
        <v>23</v>
      </c>
      <c r="B71" s="28" t="s">
        <v>90</v>
      </c>
      <c r="C71" s="42"/>
      <c r="D71" s="42"/>
      <c r="E71" s="34" t="s">
        <v>1</v>
      </c>
      <c r="F71" s="239">
        <v>10</v>
      </c>
      <c r="G71" s="34" t="s">
        <v>2</v>
      </c>
      <c r="H71" s="571"/>
      <c r="I71" s="40">
        <f>H71*F71</f>
        <v>0</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row>
    <row r="72" spans="1:254" ht="12.75">
      <c r="A72" s="41"/>
      <c r="C72" s="42"/>
      <c r="D72" s="4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row>
    <row r="73" spans="1:254" ht="12.75">
      <c r="A73" s="41"/>
      <c r="C73" s="42"/>
      <c r="D73" s="42"/>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row>
    <row r="74" spans="1:254" ht="38.25">
      <c r="A74" s="256" t="s">
        <v>50</v>
      </c>
      <c r="B74" s="66" t="s">
        <v>91</v>
      </c>
      <c r="C74" s="260"/>
      <c r="D74" s="260"/>
      <c r="E74" s="261"/>
      <c r="F74" s="262"/>
      <c r="G74" s="261"/>
      <c r="H74" s="263"/>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row>
    <row r="75" spans="1:254" ht="70.5" customHeight="1">
      <c r="A75" s="41"/>
      <c r="B75" s="28" t="s">
        <v>92</v>
      </c>
      <c r="C75" s="42"/>
      <c r="D75" s="42"/>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row>
    <row r="76" spans="1:254" ht="70.5" customHeight="1">
      <c r="A76" s="41"/>
      <c r="B76" s="28" t="s">
        <v>93</v>
      </c>
      <c r="C76" s="42"/>
      <c r="D76" s="42"/>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row>
    <row r="77" spans="1:254" ht="102">
      <c r="A77" s="41"/>
      <c r="B77" s="28" t="s">
        <v>94</v>
      </c>
      <c r="C77" s="42"/>
      <c r="D77" s="42"/>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row>
    <row r="78" spans="1:254" ht="54" customHeight="1">
      <c r="A78" s="41"/>
      <c r="B78" s="28" t="s">
        <v>49</v>
      </c>
      <c r="C78" s="42"/>
      <c r="D78" s="42"/>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row>
    <row r="79" spans="1:254" ht="16.5" customHeight="1">
      <c r="A79" s="41"/>
      <c r="B79" s="35" t="s">
        <v>95</v>
      </c>
      <c r="C79" s="42"/>
      <c r="D79" s="42"/>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row>
    <row r="80" spans="1:254" ht="12.75">
      <c r="A80" s="41"/>
      <c r="B80" s="35" t="s">
        <v>96</v>
      </c>
      <c r="C80" s="42"/>
      <c r="D80" s="42"/>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row>
    <row r="81" spans="1:9" s="97" customFormat="1" ht="18.75" customHeight="1">
      <c r="A81" s="34" t="s">
        <v>21</v>
      </c>
      <c r="B81" s="36" t="s">
        <v>97</v>
      </c>
      <c r="C81" s="88"/>
      <c r="D81" s="88"/>
      <c r="E81" s="34" t="s">
        <v>32</v>
      </c>
      <c r="F81" s="37">
        <v>165</v>
      </c>
      <c r="G81" s="34" t="s">
        <v>2</v>
      </c>
      <c r="H81" s="559"/>
      <c r="I81" s="40">
        <f>H81*F81</f>
        <v>0</v>
      </c>
    </row>
    <row r="82" spans="1:9" s="97" customFormat="1" ht="18.75" customHeight="1">
      <c r="A82" s="34" t="s">
        <v>23</v>
      </c>
      <c r="B82" s="36" t="s">
        <v>98</v>
      </c>
      <c r="C82" s="88"/>
      <c r="D82" s="88"/>
      <c r="E82" s="34" t="s">
        <v>32</v>
      </c>
      <c r="F82" s="37">
        <v>28</v>
      </c>
      <c r="G82" s="34" t="s">
        <v>2</v>
      </c>
      <c r="H82" s="559"/>
      <c r="I82" s="40">
        <f>H82*F82</f>
        <v>0</v>
      </c>
    </row>
    <row r="83" spans="1:254" ht="12.75">
      <c r="A83" s="41"/>
      <c r="C83" s="42"/>
      <c r="D83" s="42"/>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row>
    <row r="84" spans="1:254" ht="12.75">
      <c r="A84" s="41"/>
      <c r="C84" s="42"/>
      <c r="D84" s="42"/>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row>
    <row r="85" spans="1:254" ht="63.75">
      <c r="A85" s="256" t="s">
        <v>51</v>
      </c>
      <c r="B85" s="66" t="s">
        <v>99</v>
      </c>
      <c r="C85" s="260"/>
      <c r="D85" s="260"/>
      <c r="E85" s="261"/>
      <c r="F85" s="262"/>
      <c r="G85" s="261"/>
      <c r="H85" s="263"/>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row>
    <row r="86" spans="1:254" ht="12.75">
      <c r="A86" s="41"/>
      <c r="B86" s="28" t="s">
        <v>100</v>
      </c>
      <c r="C86" s="42"/>
      <c r="D86" s="42"/>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row>
    <row r="87" spans="1:254" ht="12.75">
      <c r="A87" s="41"/>
      <c r="B87" s="28"/>
      <c r="C87" s="42"/>
      <c r="D87" s="42"/>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row>
    <row r="88" spans="1:254" ht="12.75">
      <c r="A88" s="41"/>
      <c r="B88" s="35" t="s">
        <v>95</v>
      </c>
      <c r="C88" s="42"/>
      <c r="D88" s="42"/>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row>
    <row r="89" spans="1:9" s="97" customFormat="1" ht="18" customHeight="1">
      <c r="A89" s="34" t="s">
        <v>21</v>
      </c>
      <c r="B89" s="36" t="s">
        <v>97</v>
      </c>
      <c r="C89" s="88"/>
      <c r="D89" s="88"/>
      <c r="E89" s="34" t="s">
        <v>1</v>
      </c>
      <c r="F89" s="37">
        <v>8</v>
      </c>
      <c r="G89" s="34" t="s">
        <v>2</v>
      </c>
      <c r="H89" s="559"/>
      <c r="I89" s="40">
        <f>H89*F89</f>
        <v>0</v>
      </c>
    </row>
    <row r="90" spans="1:9" s="97" customFormat="1" ht="18" customHeight="1">
      <c r="A90" s="34" t="s">
        <v>23</v>
      </c>
      <c r="B90" s="36" t="s">
        <v>98</v>
      </c>
      <c r="C90" s="88"/>
      <c r="D90" s="88"/>
      <c r="E90" s="34" t="s">
        <v>1</v>
      </c>
      <c r="F90" s="37">
        <v>4</v>
      </c>
      <c r="G90" s="34" t="s">
        <v>2</v>
      </c>
      <c r="H90" s="559"/>
      <c r="I90" s="40">
        <f>H90*F90</f>
        <v>0</v>
      </c>
    </row>
    <row r="91" spans="1:254" ht="12.75">
      <c r="A91" s="41"/>
      <c r="C91" s="42"/>
      <c r="D91" s="42"/>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row>
    <row r="92" spans="1:254" ht="12.75">
      <c r="A92" s="41"/>
      <c r="C92" s="42"/>
      <c r="D92" s="4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row>
    <row r="93" spans="1:254" ht="68.25" customHeight="1">
      <c r="A93" s="256" t="s">
        <v>52</v>
      </c>
      <c r="B93" s="66" t="s">
        <v>101</v>
      </c>
      <c r="C93" s="260"/>
      <c r="D93" s="260"/>
      <c r="E93" s="261"/>
      <c r="F93" s="262"/>
      <c r="G93" s="261"/>
      <c r="H93" s="26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row>
    <row r="94" spans="1:254" ht="12.75">
      <c r="A94" s="41"/>
      <c r="B94" s="28" t="s">
        <v>100</v>
      </c>
      <c r="C94" s="42"/>
      <c r="D94" s="42"/>
      <c r="E94" s="34" t="s">
        <v>32</v>
      </c>
      <c r="F94" s="239">
        <v>193</v>
      </c>
      <c r="G94" s="34" t="s">
        <v>2</v>
      </c>
      <c r="H94" s="571"/>
      <c r="I94" s="40">
        <f>H94*F94</f>
        <v>0</v>
      </c>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row>
    <row r="95" spans="1:254" ht="12.75">
      <c r="A95" s="41"/>
      <c r="C95" s="42"/>
      <c r="D95" s="42"/>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row>
    <row r="96" spans="1:254" ht="12.75">
      <c r="A96" s="41"/>
      <c r="C96" s="42"/>
      <c r="D96" s="42"/>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row>
    <row r="97" spans="1:254" ht="25.5">
      <c r="A97" s="256" t="s">
        <v>102</v>
      </c>
      <c r="B97" s="66" t="s">
        <v>103</v>
      </c>
      <c r="C97" s="260"/>
      <c r="D97" s="260"/>
      <c r="E97" s="261"/>
      <c r="F97" s="262"/>
      <c r="G97" s="261"/>
      <c r="H97" s="263"/>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row>
    <row r="98" spans="1:254" ht="12.75">
      <c r="A98" s="41"/>
      <c r="B98" s="28" t="s">
        <v>100</v>
      </c>
      <c r="C98" s="42"/>
      <c r="D98" s="42"/>
      <c r="E98" s="34" t="s">
        <v>32</v>
      </c>
      <c r="F98" s="239">
        <v>193</v>
      </c>
      <c r="G98" s="34" t="s">
        <v>2</v>
      </c>
      <c r="H98" s="571"/>
      <c r="I98" s="40">
        <f>H98*F98</f>
        <v>0</v>
      </c>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row>
    <row r="99" spans="1:254" ht="12.75">
      <c r="A99" s="41"/>
      <c r="C99" s="42"/>
      <c r="D99" s="42"/>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row>
    <row r="100" spans="1:254" ht="12.75">
      <c r="A100" s="41"/>
      <c r="C100" s="42"/>
      <c r="D100" s="42"/>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row>
    <row r="101" spans="1:254" ht="110.25" customHeight="1">
      <c r="A101" s="256" t="s">
        <v>104</v>
      </c>
      <c r="B101" s="66" t="s">
        <v>105</v>
      </c>
      <c r="C101" s="260"/>
      <c r="D101" s="260"/>
      <c r="E101" s="261"/>
      <c r="F101" s="262"/>
      <c r="G101" s="261"/>
      <c r="H101" s="263"/>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row>
    <row r="102" spans="1:254" ht="25.5">
      <c r="A102" s="41"/>
      <c r="B102" s="28" t="s">
        <v>592</v>
      </c>
      <c r="C102" s="42"/>
      <c r="D102" s="42"/>
      <c r="E102" s="34" t="s">
        <v>12</v>
      </c>
      <c r="F102" s="239">
        <v>1</v>
      </c>
      <c r="G102" s="34" t="s">
        <v>2</v>
      </c>
      <c r="H102" s="571"/>
      <c r="I102" s="40">
        <f>H102*F102</f>
        <v>0</v>
      </c>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row>
    <row r="103" spans="1:254" ht="12.75">
      <c r="A103" s="41"/>
      <c r="C103" s="42"/>
      <c r="D103" s="42"/>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row>
    <row r="104" spans="1:254" ht="12.75">
      <c r="A104" s="41"/>
      <c r="C104" s="42"/>
      <c r="D104" s="42"/>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row>
    <row r="105" spans="1:254" ht="162.75" customHeight="1">
      <c r="A105" s="41" t="s">
        <v>106</v>
      </c>
      <c r="B105" s="28" t="s">
        <v>107</v>
      </c>
      <c r="C105" s="42"/>
      <c r="D105" s="42"/>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row>
    <row r="106" spans="1:254" ht="30" customHeight="1">
      <c r="A106" s="41"/>
      <c r="B106" s="205" t="s">
        <v>108</v>
      </c>
      <c r="C106" s="42"/>
      <c r="D106" s="42"/>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row>
    <row r="107" spans="1:254" ht="12.75">
      <c r="A107" s="41"/>
      <c r="B107" s="35" t="s">
        <v>96</v>
      </c>
      <c r="C107" s="42"/>
      <c r="D107" s="42"/>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row>
    <row r="108" spans="1:254" ht="12.75">
      <c r="A108" s="41"/>
      <c r="C108" s="42"/>
      <c r="D108" s="42"/>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row>
    <row r="109" spans="1:9" s="97" customFormat="1" ht="16.5" customHeight="1">
      <c r="A109" s="34" t="s">
        <v>21</v>
      </c>
      <c r="B109" s="36" t="s">
        <v>109</v>
      </c>
      <c r="C109" s="88"/>
      <c r="D109" s="88"/>
      <c r="E109" s="34" t="s">
        <v>32</v>
      </c>
      <c r="F109" s="37">
        <v>46</v>
      </c>
      <c r="G109" s="34" t="s">
        <v>2</v>
      </c>
      <c r="H109" s="572"/>
      <c r="I109" s="40">
        <f>H109*F109</f>
        <v>0</v>
      </c>
    </row>
    <row r="110" spans="1:9" s="97" customFormat="1" ht="18" customHeight="1">
      <c r="A110" s="34" t="s">
        <v>23</v>
      </c>
      <c r="B110" s="36" t="s">
        <v>110</v>
      </c>
      <c r="C110" s="88"/>
      <c r="D110" s="88"/>
      <c r="E110" s="34" t="s">
        <v>32</v>
      </c>
      <c r="F110" s="37">
        <v>5</v>
      </c>
      <c r="G110" s="34" t="s">
        <v>2</v>
      </c>
      <c r="H110" s="572"/>
      <c r="I110" s="40">
        <f>H110*F110</f>
        <v>0</v>
      </c>
    </row>
    <row r="111" spans="1:9" s="97" customFormat="1" ht="18" customHeight="1">
      <c r="A111" s="34" t="s">
        <v>25</v>
      </c>
      <c r="B111" s="36" t="s">
        <v>111</v>
      </c>
      <c r="C111" s="88"/>
      <c r="D111" s="88"/>
      <c r="E111" s="34" t="s">
        <v>32</v>
      </c>
      <c r="F111" s="37">
        <v>7</v>
      </c>
      <c r="G111" s="34" t="s">
        <v>2</v>
      </c>
      <c r="H111" s="572"/>
      <c r="I111" s="40">
        <f>H111*F111</f>
        <v>0</v>
      </c>
    </row>
    <row r="112" spans="1:9" s="97" customFormat="1" ht="12.75">
      <c r="A112" s="34"/>
      <c r="B112" s="36"/>
      <c r="C112" s="88"/>
      <c r="D112" s="88"/>
      <c r="E112" s="34"/>
      <c r="F112" s="37"/>
      <c r="G112" s="34"/>
      <c r="H112" s="38"/>
      <c r="I112" s="40"/>
    </row>
    <row r="113" spans="1:9" s="97" customFormat="1" ht="12.75">
      <c r="A113" s="34"/>
      <c r="B113" s="36"/>
      <c r="C113" s="88"/>
      <c r="D113" s="88"/>
      <c r="E113" s="34"/>
      <c r="F113" s="37"/>
      <c r="G113" s="34"/>
      <c r="H113" s="38"/>
      <c r="I113" s="40"/>
    </row>
    <row r="114" spans="1:9" s="97" customFormat="1" ht="12.75">
      <c r="A114" s="34"/>
      <c r="B114" s="36"/>
      <c r="C114" s="88"/>
      <c r="D114" s="88"/>
      <c r="E114" s="34"/>
      <c r="F114" s="37"/>
      <c r="G114" s="34"/>
      <c r="H114" s="38"/>
      <c r="I114" s="40"/>
    </row>
    <row r="115" spans="1:9" s="97" customFormat="1" ht="25.5">
      <c r="A115" s="34"/>
      <c r="B115" s="36" t="s">
        <v>112</v>
      </c>
      <c r="C115" s="88"/>
      <c r="D115" s="88"/>
      <c r="E115" s="34"/>
      <c r="F115" s="37"/>
      <c r="G115" s="34"/>
      <c r="H115" s="38"/>
      <c r="I115" s="40"/>
    </row>
    <row r="116" spans="1:9" s="97" customFormat="1" ht="15.75" customHeight="1">
      <c r="A116" s="34" t="s">
        <v>78</v>
      </c>
      <c r="B116" s="36" t="s">
        <v>110</v>
      </c>
      <c r="C116" s="88"/>
      <c r="D116" s="88"/>
      <c r="E116" s="34" t="s">
        <v>32</v>
      </c>
      <c r="F116" s="37">
        <v>12</v>
      </c>
      <c r="G116" s="34" t="s">
        <v>2</v>
      </c>
      <c r="H116" s="572"/>
      <c r="I116" s="40">
        <f>H116*F116</f>
        <v>0</v>
      </c>
    </row>
    <row r="117" spans="1:9" s="97" customFormat="1" ht="16.5" customHeight="1">
      <c r="A117" s="34" t="s">
        <v>253</v>
      </c>
      <c r="B117" s="36" t="s">
        <v>111</v>
      </c>
      <c r="C117" s="88"/>
      <c r="D117" s="88"/>
      <c r="E117" s="34" t="s">
        <v>32</v>
      </c>
      <c r="F117" s="37">
        <v>6</v>
      </c>
      <c r="G117" s="34" t="s">
        <v>2</v>
      </c>
      <c r="H117" s="572"/>
      <c r="I117" s="40">
        <f>H117*F117</f>
        <v>0</v>
      </c>
    </row>
    <row r="118" spans="1:254" ht="12.75">
      <c r="A118" s="41"/>
      <c r="C118" s="42"/>
      <c r="D118" s="42"/>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row>
    <row r="119" spans="1:254" ht="12.75">
      <c r="A119" s="41"/>
      <c r="B119" s="28"/>
      <c r="C119" s="42"/>
      <c r="D119" s="42"/>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row>
    <row r="120" spans="1:254" ht="24.75" customHeight="1">
      <c r="A120" s="56" t="s">
        <v>65</v>
      </c>
      <c r="B120" s="72" t="s">
        <v>47</v>
      </c>
      <c r="C120" s="73"/>
      <c r="D120" s="73"/>
      <c r="E120" s="59" t="s">
        <v>657</v>
      </c>
      <c r="F120" s="252"/>
      <c r="G120" s="61"/>
      <c r="H120" s="253"/>
      <c r="I120" s="63">
        <f>SUM(I66:I118)</f>
        <v>0</v>
      </c>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row>
    <row r="121" spans="3:254" ht="12.75">
      <c r="C121" s="42"/>
      <c r="D121" s="42"/>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row>
    <row r="122" spans="3:254" ht="12.75">
      <c r="C122" s="42"/>
      <c r="D122" s="4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row>
    <row r="123" spans="3:254" ht="12.75">
      <c r="C123" s="42"/>
      <c r="D123" s="42"/>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row>
    <row r="124" spans="3:254" ht="12.75">
      <c r="C124" s="42"/>
      <c r="D124" s="42"/>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row>
    <row r="125" spans="1:254" ht="12.75">
      <c r="A125" s="69" t="s">
        <v>67</v>
      </c>
      <c r="B125" s="221" t="s">
        <v>113</v>
      </c>
      <c r="C125" s="74"/>
      <c r="D125" s="74"/>
      <c r="E125" s="75"/>
      <c r="F125" s="264"/>
      <c r="G125" s="75"/>
      <c r="H125" s="265"/>
      <c r="I125" s="76"/>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row>
    <row r="126" spans="1:254" ht="12.75">
      <c r="A126" s="69"/>
      <c r="B126" s="133"/>
      <c r="C126" s="245"/>
      <c r="D126" s="245"/>
      <c r="E126" s="75"/>
      <c r="F126" s="246"/>
      <c r="G126" s="75"/>
      <c r="H126" s="247"/>
      <c r="I126" s="248"/>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row>
    <row r="127" spans="1:9" s="223" customFormat="1" ht="30" customHeight="1">
      <c r="A127" s="77" t="s">
        <v>0</v>
      </c>
      <c r="B127" s="66" t="s">
        <v>114</v>
      </c>
      <c r="C127" s="266"/>
      <c r="D127" s="266"/>
      <c r="E127" s="267"/>
      <c r="F127" s="268"/>
      <c r="G127" s="267"/>
      <c r="H127" s="269"/>
      <c r="I127" s="270"/>
    </row>
    <row r="128" spans="1:9" s="223" customFormat="1" ht="30" customHeight="1">
      <c r="A128" s="256" t="s">
        <v>21</v>
      </c>
      <c r="B128" s="66" t="s">
        <v>115</v>
      </c>
      <c r="C128" s="266"/>
      <c r="D128" s="266"/>
      <c r="E128" s="34" t="s">
        <v>12</v>
      </c>
      <c r="F128" s="37">
        <v>1</v>
      </c>
      <c r="G128" s="34" t="s">
        <v>2</v>
      </c>
      <c r="H128" s="572"/>
      <c r="I128" s="40">
        <f>H128*F128</f>
        <v>0</v>
      </c>
    </row>
    <row r="129" spans="1:9" s="223" customFormat="1" ht="12.75">
      <c r="A129" s="256"/>
      <c r="B129" s="66"/>
      <c r="C129" s="266"/>
      <c r="D129" s="266"/>
      <c r="E129" s="34"/>
      <c r="F129" s="37"/>
      <c r="G129" s="34"/>
      <c r="H129" s="38"/>
      <c r="I129" s="40"/>
    </row>
    <row r="130" spans="1:9" s="223" customFormat="1" ht="36" customHeight="1">
      <c r="A130" s="256" t="s">
        <v>23</v>
      </c>
      <c r="B130" s="66" t="s">
        <v>116</v>
      </c>
      <c r="C130" s="266"/>
      <c r="D130" s="266"/>
      <c r="E130" s="34" t="s">
        <v>12</v>
      </c>
      <c r="F130" s="37">
        <v>11</v>
      </c>
      <c r="G130" s="34" t="s">
        <v>2</v>
      </c>
      <c r="H130" s="572"/>
      <c r="I130" s="40">
        <f>H130*F130</f>
        <v>0</v>
      </c>
    </row>
    <row r="131" spans="3:254" ht="12.75">
      <c r="C131" s="42"/>
      <c r="D131" s="42"/>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row>
    <row r="132" spans="1:254" ht="25.5">
      <c r="A132" s="41" t="s">
        <v>25</v>
      </c>
      <c r="B132" s="35" t="s">
        <v>624</v>
      </c>
      <c r="C132" s="42"/>
      <c r="D132" s="42"/>
      <c r="E132" s="34" t="s">
        <v>1</v>
      </c>
      <c r="F132" s="37">
        <v>60</v>
      </c>
      <c r="G132" s="34" t="s">
        <v>2</v>
      </c>
      <c r="H132" s="572"/>
      <c r="I132" s="40">
        <f>H132*F132</f>
        <v>0</v>
      </c>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row>
    <row r="133" spans="3:254" ht="12.75">
      <c r="C133" s="42"/>
      <c r="D133" s="42"/>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row>
    <row r="134" spans="3:254" ht="12.75">
      <c r="C134" s="42"/>
      <c r="D134" s="42"/>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row>
    <row r="135" spans="1:254" ht="70.5" customHeight="1">
      <c r="A135" s="77" t="s">
        <v>4</v>
      </c>
      <c r="B135" s="66" t="s">
        <v>117</v>
      </c>
      <c r="C135" s="245"/>
      <c r="D135" s="245"/>
      <c r="E135" s="75"/>
      <c r="F135" s="246"/>
      <c r="G135" s="75"/>
      <c r="H135" s="247"/>
      <c r="I135" s="248"/>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row>
    <row r="136" spans="1:9" s="223" customFormat="1" ht="38.25" customHeight="1">
      <c r="A136" s="271" t="s">
        <v>21</v>
      </c>
      <c r="B136" s="272" t="s">
        <v>118</v>
      </c>
      <c r="C136" s="266"/>
      <c r="D136" s="266"/>
      <c r="E136" s="79" t="s">
        <v>32</v>
      </c>
      <c r="F136" s="80">
        <v>190</v>
      </c>
      <c r="G136" s="81" t="s">
        <v>2</v>
      </c>
      <c r="H136" s="573"/>
      <c r="I136" s="171">
        <f>F136*H136</f>
        <v>0</v>
      </c>
    </row>
    <row r="137" spans="1:9" s="223" customFormat="1" ht="33.75" customHeight="1">
      <c r="A137" s="271" t="s">
        <v>25</v>
      </c>
      <c r="B137" s="272" t="s">
        <v>644</v>
      </c>
      <c r="C137" s="266"/>
      <c r="D137" s="266"/>
      <c r="E137" s="79" t="s">
        <v>32</v>
      </c>
      <c r="F137" s="80">
        <v>58</v>
      </c>
      <c r="G137" s="81" t="s">
        <v>2</v>
      </c>
      <c r="H137" s="573"/>
      <c r="I137" s="171">
        <f>F137*H137</f>
        <v>0</v>
      </c>
    </row>
    <row r="138" spans="1:9" s="223" customFormat="1" ht="35.25" customHeight="1">
      <c r="A138" s="271" t="s">
        <v>78</v>
      </c>
      <c r="B138" s="272" t="s">
        <v>119</v>
      </c>
      <c r="C138" s="266"/>
      <c r="D138" s="266"/>
      <c r="E138" s="79" t="s">
        <v>32</v>
      </c>
      <c r="F138" s="80">
        <v>18</v>
      </c>
      <c r="G138" s="81" t="s">
        <v>2</v>
      </c>
      <c r="H138" s="573"/>
      <c r="I138" s="171">
        <f>F138*H138</f>
        <v>0</v>
      </c>
    </row>
    <row r="139" spans="3:254" ht="12.75">
      <c r="C139" s="42"/>
      <c r="D139" s="42"/>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row>
    <row r="140" spans="1:254" ht="24.75" customHeight="1">
      <c r="A140" s="56" t="s">
        <v>67</v>
      </c>
      <c r="B140" s="72" t="s">
        <v>113</v>
      </c>
      <c r="C140" s="82"/>
      <c r="D140" s="82"/>
      <c r="E140" s="59" t="s">
        <v>657</v>
      </c>
      <c r="F140" s="273"/>
      <c r="G140" s="83"/>
      <c r="H140" s="274"/>
      <c r="I140" s="84">
        <f>SUM(I127:I138)</f>
        <v>0</v>
      </c>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row>
    <row r="141" spans="1:9" ht="15">
      <c r="A141" s="41"/>
      <c r="B141" s="28"/>
      <c r="C141" s="28"/>
      <c r="D141" s="95"/>
      <c r="E141"/>
      <c r="F141"/>
      <c r="G141"/>
      <c r="H141" s="283"/>
      <c r="I141" s="284"/>
    </row>
    <row r="142" spans="1:9" ht="15">
      <c r="A142" s="41"/>
      <c r="B142" s="28"/>
      <c r="C142" s="28"/>
      <c r="D142" s="95"/>
      <c r="E142"/>
      <c r="F142"/>
      <c r="G142"/>
      <c r="H142" s="283"/>
      <c r="I142" s="284"/>
    </row>
    <row r="143" spans="1:9" ht="15">
      <c r="A143" s="41"/>
      <c r="B143" s="28"/>
      <c r="C143" s="28"/>
      <c r="D143" s="95"/>
      <c r="E143"/>
      <c r="F143"/>
      <c r="G143"/>
      <c r="H143" s="283"/>
      <c r="I143" s="284"/>
    </row>
    <row r="144" spans="1:9" ht="15">
      <c r="A144" s="41"/>
      <c r="B144" s="28"/>
      <c r="C144" s="28"/>
      <c r="D144" s="95"/>
      <c r="E144"/>
      <c r="F144"/>
      <c r="G144"/>
      <c r="H144" s="283"/>
      <c r="I144" s="284"/>
    </row>
    <row r="145" spans="3:254" ht="12.75">
      <c r="C145" s="42"/>
      <c r="D145" s="42"/>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row>
    <row r="146" spans="2:254" ht="18.75">
      <c r="B146" s="85" t="s">
        <v>124</v>
      </c>
      <c r="C146" s="42"/>
      <c r="D146" s="42"/>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row>
    <row r="147" spans="2:254" ht="12.75">
      <c r="B147" s="36"/>
      <c r="C147" s="42"/>
      <c r="D147" s="42"/>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row>
    <row r="148" spans="1:254" ht="24.75" customHeight="1">
      <c r="A148" s="69" t="s">
        <v>19</v>
      </c>
      <c r="B148" s="86" t="s">
        <v>14</v>
      </c>
      <c r="C148" s="86"/>
      <c r="D148" s="86"/>
      <c r="E148" s="467" t="s">
        <v>657</v>
      </c>
      <c r="F148" s="467"/>
      <c r="G148" s="69"/>
      <c r="I148" s="87">
        <f>I25</f>
        <v>0</v>
      </c>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row>
    <row r="149" spans="1:254" ht="24.75" customHeight="1">
      <c r="A149" s="69" t="s">
        <v>63</v>
      </c>
      <c r="B149" s="259" t="s">
        <v>42</v>
      </c>
      <c r="C149" s="42"/>
      <c r="D149" s="42"/>
      <c r="E149" s="467" t="s">
        <v>657</v>
      </c>
      <c r="F149" s="467"/>
      <c r="I149" s="87">
        <f>I62</f>
        <v>0</v>
      </c>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row>
    <row r="150" spans="1:254" ht="24.75" customHeight="1">
      <c r="A150" s="69" t="s">
        <v>65</v>
      </c>
      <c r="B150" s="133" t="s">
        <v>47</v>
      </c>
      <c r="E150" s="467" t="s">
        <v>657</v>
      </c>
      <c r="F150" s="467"/>
      <c r="I150" s="87">
        <f>I120</f>
        <v>0</v>
      </c>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row>
    <row r="151" spans="1:254" ht="24.75" customHeight="1">
      <c r="A151" s="69" t="s">
        <v>67</v>
      </c>
      <c r="B151" s="133" t="s">
        <v>113</v>
      </c>
      <c r="E151" s="467" t="s">
        <v>657</v>
      </c>
      <c r="F151" s="467"/>
      <c r="I151" s="87">
        <f>I140</f>
        <v>0</v>
      </c>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row>
    <row r="152" spans="1:254" ht="12.75">
      <c r="A152" s="69"/>
      <c r="B152" s="221"/>
      <c r="E152" s="239"/>
      <c r="I152" s="87"/>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row>
    <row r="153" spans="1:254" ht="24.75" customHeight="1">
      <c r="A153" s="93" t="s">
        <v>13</v>
      </c>
      <c r="B153" s="90" t="s">
        <v>125</v>
      </c>
      <c r="C153" s="91"/>
      <c r="D153" s="91"/>
      <c r="E153" s="546" t="s">
        <v>657</v>
      </c>
      <c r="F153" s="552"/>
      <c r="G153" s="89"/>
      <c r="H153" s="92"/>
      <c r="I153" s="94">
        <f>SUM(I25+I62+I120+I140)</f>
        <v>0</v>
      </c>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row>
    <row r="154" spans="10:254" ht="12.75">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row>
    <row r="155" spans="10:254" ht="12.7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row>
    <row r="156" spans="1:9" ht="15">
      <c r="A156" s="41"/>
      <c r="B156" s="28"/>
      <c r="C156" s="28"/>
      <c r="D156" s="95"/>
      <c r="E156"/>
      <c r="F156"/>
      <c r="G156"/>
      <c r="H156" s="283"/>
      <c r="I156" s="284"/>
    </row>
    <row r="157" spans="1:9" ht="15">
      <c r="A157" s="41"/>
      <c r="B157" s="28"/>
      <c r="C157" s="28"/>
      <c r="D157" s="95"/>
      <c r="E157"/>
      <c r="F157"/>
      <c r="G157"/>
      <c r="H157" s="283"/>
      <c r="I157" s="284"/>
    </row>
    <row r="158" spans="1:9" ht="15">
      <c r="A158" s="41"/>
      <c r="B158" s="28"/>
      <c r="C158" s="28"/>
      <c r="D158" s="95"/>
      <c r="E158"/>
      <c r="F158"/>
      <c r="G158"/>
      <c r="H158" s="283"/>
      <c r="I158" s="284"/>
    </row>
    <row r="159" spans="1:9" ht="15">
      <c r="A159" s="41"/>
      <c r="B159" s="28"/>
      <c r="C159" s="28"/>
      <c r="D159" s="95"/>
      <c r="E159"/>
      <c r="F159"/>
      <c r="G159"/>
      <c r="H159" s="283"/>
      <c r="I159" s="284"/>
    </row>
    <row r="160" spans="1:9" ht="15">
      <c r="A160" s="41"/>
      <c r="B160" s="28"/>
      <c r="C160" s="28"/>
      <c r="D160" s="95"/>
      <c r="E160"/>
      <c r="F160"/>
      <c r="G160"/>
      <c r="H160" s="283"/>
      <c r="I160" s="284"/>
    </row>
    <row r="161" spans="1:9" ht="15">
      <c r="A161" s="41"/>
      <c r="B161" s="28"/>
      <c r="C161" s="28"/>
      <c r="D161" s="95"/>
      <c r="E161"/>
      <c r="F161"/>
      <c r="G161"/>
      <c r="H161" s="283"/>
      <c r="I161" s="284"/>
    </row>
    <row r="162" spans="1:9" ht="15">
      <c r="A162" s="41"/>
      <c r="B162" s="28"/>
      <c r="C162" s="28"/>
      <c r="D162" s="95"/>
      <c r="E162"/>
      <c r="F162"/>
      <c r="G162"/>
      <c r="H162" s="283"/>
      <c r="I162" s="284"/>
    </row>
    <row r="163" spans="1:9" ht="15">
      <c r="A163" s="41"/>
      <c r="B163" s="28"/>
      <c r="C163" s="28"/>
      <c r="D163" s="95"/>
      <c r="E163"/>
      <c r="F163"/>
      <c r="G163"/>
      <c r="H163" s="283"/>
      <c r="I163" s="284"/>
    </row>
    <row r="164" spans="1:9" ht="15">
      <c r="A164" s="41"/>
      <c r="B164" s="28"/>
      <c r="C164" s="28"/>
      <c r="D164" s="95"/>
      <c r="E164"/>
      <c r="F164"/>
      <c r="G164"/>
      <c r="H164" s="283"/>
      <c r="I164" s="284"/>
    </row>
    <row r="165" spans="1:9" ht="15">
      <c r="A165" s="41"/>
      <c r="B165" s="28"/>
      <c r="C165" s="28"/>
      <c r="D165" s="95"/>
      <c r="E165"/>
      <c r="F165"/>
      <c r="G165"/>
      <c r="H165" s="283"/>
      <c r="I165" s="284"/>
    </row>
    <row r="166" spans="1:9" ht="15">
      <c r="A166" s="41"/>
      <c r="B166" s="28"/>
      <c r="C166" s="28"/>
      <c r="D166" s="95"/>
      <c r="E166"/>
      <c r="F166"/>
      <c r="G166"/>
      <c r="H166" s="283"/>
      <c r="I166" s="284"/>
    </row>
    <row r="167" spans="1:9" ht="15">
      <c r="A167" s="41"/>
      <c r="B167" s="28"/>
      <c r="C167" s="28"/>
      <c r="D167" s="95"/>
      <c r="E167"/>
      <c r="F167"/>
      <c r="G167"/>
      <c r="H167" s="283"/>
      <c r="I167" s="284"/>
    </row>
    <row r="168" spans="1:9" ht="15">
      <c r="A168" s="41"/>
      <c r="B168" s="28"/>
      <c r="C168" s="28"/>
      <c r="D168" s="95"/>
      <c r="E168"/>
      <c r="F168"/>
      <c r="G168"/>
      <c r="H168" s="283"/>
      <c r="I168" s="284"/>
    </row>
    <row r="169" spans="1:9" ht="15">
      <c r="A169" s="41"/>
      <c r="B169" s="28"/>
      <c r="C169" s="28"/>
      <c r="D169" s="95"/>
      <c r="E169"/>
      <c r="F169"/>
      <c r="G169"/>
      <c r="H169" s="283"/>
      <c r="I169" s="284"/>
    </row>
    <row r="170" spans="1:9" ht="15">
      <c r="A170" s="41"/>
      <c r="B170" s="28"/>
      <c r="C170" s="28"/>
      <c r="D170" s="95"/>
      <c r="E170"/>
      <c r="F170"/>
      <c r="G170"/>
      <c r="H170" s="283"/>
      <c r="I170" s="284"/>
    </row>
    <row r="171" spans="1:9" ht="15">
      <c r="A171" s="41"/>
      <c r="B171" s="28"/>
      <c r="C171" s="28"/>
      <c r="D171" s="95"/>
      <c r="E171"/>
      <c r="F171"/>
      <c r="G171"/>
      <c r="H171" s="283"/>
      <c r="I171" s="284"/>
    </row>
    <row r="172" spans="1:9" ht="15">
      <c r="A172" s="41"/>
      <c r="B172" s="28"/>
      <c r="C172" s="28"/>
      <c r="D172" s="95"/>
      <c r="E172"/>
      <c r="F172"/>
      <c r="G172"/>
      <c r="H172" s="283"/>
      <c r="I172" s="284"/>
    </row>
    <row r="173" spans="1:9" ht="15">
      <c r="A173" s="41"/>
      <c r="B173" s="28"/>
      <c r="C173" s="28"/>
      <c r="D173" s="95"/>
      <c r="E173"/>
      <c r="F173"/>
      <c r="G173"/>
      <c r="H173" s="283"/>
      <c r="I173" s="284"/>
    </row>
    <row r="174" spans="1:9" ht="15">
      <c r="A174" s="41"/>
      <c r="B174" s="28"/>
      <c r="C174" s="28"/>
      <c r="D174" s="95"/>
      <c r="E174"/>
      <c r="F174"/>
      <c r="G174"/>
      <c r="H174" s="283"/>
      <c r="I174" s="284"/>
    </row>
    <row r="175" spans="1:9" ht="15">
      <c r="A175" s="41"/>
      <c r="B175" s="28"/>
      <c r="C175" s="28"/>
      <c r="D175" s="95"/>
      <c r="E175"/>
      <c r="F175"/>
      <c r="G175"/>
      <c r="H175" s="283"/>
      <c r="I175" s="284"/>
    </row>
    <row r="176" spans="1:9" ht="15">
      <c r="A176" s="41"/>
      <c r="B176" s="28"/>
      <c r="C176" s="28"/>
      <c r="D176" s="95"/>
      <c r="E176"/>
      <c r="F176"/>
      <c r="G176"/>
      <c r="H176" s="283"/>
      <c r="I176" s="284"/>
    </row>
    <row r="177" spans="1:9" ht="15">
      <c r="A177" s="41"/>
      <c r="B177" s="28"/>
      <c r="C177" s="28"/>
      <c r="D177" s="95"/>
      <c r="E177"/>
      <c r="F177"/>
      <c r="G177"/>
      <c r="H177" s="283"/>
      <c r="I177" s="284"/>
    </row>
  </sheetData>
  <sheetProtection password="CD71" sheet="1"/>
  <printOptions/>
  <pageMargins left="0.984251968503937" right="0.3937007874015748" top="1.1811023622047245" bottom="0.5905511811023623" header="0.31496062992125984" footer="0.31496062992125984"/>
  <pageSetup horizontalDpi="300" verticalDpi="300" orientation="portrait" paperSize="9" r:id="rId1"/>
  <headerFooter>
    <oddHeader>&amp;C
&amp;"Calibri,Uobičajeno"&amp;8Dom zdravlja PGŽ,  Ive Marinkovića 11, Rijeka
Troškovnik - Hidroinstalacije&amp;R&amp;"Calibri,Uobičajeno"&amp;8
III.   kat</oddHeader>
    <oddFooter>&amp;R&amp;"Calibri,Uobičajeno"&amp;9&amp;P</oddFooter>
  </headerFooter>
  <rowBreaks count="3" manualBreakCount="3">
    <brk id="26" max="255" man="1"/>
    <brk id="63" max="255" man="1"/>
    <brk id="143" max="255" man="1"/>
  </rowBreaks>
</worksheet>
</file>

<file path=xl/worksheets/sheet4.xml><?xml version="1.0" encoding="utf-8"?>
<worksheet xmlns="http://schemas.openxmlformats.org/spreadsheetml/2006/main" xmlns:r="http://schemas.openxmlformats.org/officeDocument/2006/relationships">
  <dimension ref="A1:B34"/>
  <sheetViews>
    <sheetView view="pageBreakPreview" zoomScaleSheetLayoutView="100" zoomScalePageLayoutView="0" workbookViewId="0" topLeftCell="A22">
      <selection activeCell="B15" sqref="B15"/>
    </sheetView>
  </sheetViews>
  <sheetFormatPr defaultColWidth="10.7109375" defaultRowHeight="12.75"/>
  <cols>
    <col min="1" max="1" width="7.421875" style="493" customWidth="1"/>
    <col min="2" max="2" width="77.140625" style="493" customWidth="1"/>
    <col min="3" max="16384" width="10.7109375" style="493" customWidth="1"/>
  </cols>
  <sheetData>
    <row r="1" spans="1:2" s="525" customFormat="1" ht="24.75" customHeight="1">
      <c r="A1" s="523" t="s">
        <v>16</v>
      </c>
      <c r="B1" s="524" t="s">
        <v>625</v>
      </c>
    </row>
    <row r="2" spans="1:2" s="527" customFormat="1" ht="15" customHeight="1">
      <c r="A2" s="526"/>
      <c r="B2" s="526"/>
    </row>
    <row r="3" spans="1:2" s="527" customFormat="1" ht="41.25" customHeight="1">
      <c r="A3" s="528" t="s">
        <v>126</v>
      </c>
      <c r="B3" s="529" t="s">
        <v>127</v>
      </c>
    </row>
    <row r="4" spans="1:2" s="527" customFormat="1" ht="12.75">
      <c r="A4" s="526"/>
      <c r="B4" s="526"/>
    </row>
    <row r="5" spans="1:2" s="527" customFormat="1" ht="42" customHeight="1">
      <c r="A5" s="528" t="s">
        <v>128</v>
      </c>
      <c r="B5" s="529" t="s">
        <v>129</v>
      </c>
    </row>
    <row r="6" spans="1:2" s="527" customFormat="1" ht="12.75">
      <c r="A6" s="526"/>
      <c r="B6" s="526"/>
    </row>
    <row r="7" spans="1:2" s="527" customFormat="1" ht="76.5">
      <c r="A7" s="528" t="s">
        <v>130</v>
      </c>
      <c r="B7" s="529" t="s">
        <v>131</v>
      </c>
    </row>
    <row r="8" spans="1:2" s="527" customFormat="1" ht="12.75">
      <c r="A8" s="526"/>
      <c r="B8" s="526"/>
    </row>
    <row r="9" spans="1:2" s="527" customFormat="1" ht="38.25">
      <c r="A9" s="530" t="s">
        <v>132</v>
      </c>
      <c r="B9" s="531" t="s">
        <v>133</v>
      </c>
    </row>
    <row r="10" spans="1:2" s="527" customFormat="1" ht="12.75">
      <c r="A10" s="532" t="s">
        <v>134</v>
      </c>
      <c r="B10" s="533" t="s">
        <v>135</v>
      </c>
    </row>
    <row r="11" spans="1:2" s="527" customFormat="1" ht="38.25">
      <c r="A11" s="532" t="s">
        <v>134</v>
      </c>
      <c r="B11" s="533" t="s">
        <v>136</v>
      </c>
    </row>
    <row r="12" spans="1:2" s="527" customFormat="1" ht="12.75">
      <c r="A12" s="532" t="s">
        <v>134</v>
      </c>
      <c r="B12" s="533" t="s">
        <v>137</v>
      </c>
    </row>
    <row r="13" spans="1:2" s="527" customFormat="1" ht="38.25">
      <c r="A13" s="532" t="s">
        <v>134</v>
      </c>
      <c r="B13" s="533" t="s">
        <v>138</v>
      </c>
    </row>
    <row r="14" spans="1:2" s="527" customFormat="1" ht="12.75">
      <c r="A14" s="532" t="s">
        <v>134</v>
      </c>
      <c r="B14" s="533" t="s">
        <v>139</v>
      </c>
    </row>
    <row r="15" spans="1:2" s="527" customFormat="1" ht="102">
      <c r="A15" s="532" t="s">
        <v>134</v>
      </c>
      <c r="B15" s="533" t="s">
        <v>140</v>
      </c>
    </row>
    <row r="16" spans="1:2" s="527" customFormat="1" ht="38.25">
      <c r="A16" s="534" t="s">
        <v>134</v>
      </c>
      <c r="B16" s="535" t="s">
        <v>141</v>
      </c>
    </row>
    <row r="17" spans="1:2" s="527" customFormat="1" ht="12.75">
      <c r="A17" s="526"/>
      <c r="B17" s="526"/>
    </row>
    <row r="18" spans="1:2" s="527" customFormat="1" ht="63" customHeight="1">
      <c r="A18" s="536" t="s">
        <v>142</v>
      </c>
      <c r="B18" s="529" t="s">
        <v>143</v>
      </c>
    </row>
    <row r="19" spans="1:2" s="527" customFormat="1" ht="12.75">
      <c r="A19" s="526"/>
      <c r="B19" s="526"/>
    </row>
    <row r="20" spans="1:2" s="527" customFormat="1" ht="41.25" customHeight="1">
      <c r="A20" s="528" t="s">
        <v>144</v>
      </c>
      <c r="B20" s="529" t="s">
        <v>145</v>
      </c>
    </row>
    <row r="21" spans="1:2" s="527" customFormat="1" ht="12.75">
      <c r="A21" s="537"/>
      <c r="B21" s="538"/>
    </row>
    <row r="22" spans="1:2" s="527" customFormat="1" ht="12.75">
      <c r="A22" s="539"/>
      <c r="B22" s="539"/>
    </row>
    <row r="23" spans="1:2" s="527" customFormat="1" ht="57.75" customHeight="1">
      <c r="A23" s="536" t="s">
        <v>146</v>
      </c>
      <c r="B23" s="529" t="s">
        <v>147</v>
      </c>
    </row>
    <row r="24" spans="1:2" s="527" customFormat="1" ht="12.75">
      <c r="A24" s="526"/>
      <c r="B24" s="526"/>
    </row>
    <row r="25" spans="1:2" s="527" customFormat="1" ht="42" customHeight="1">
      <c r="A25" s="536" t="s">
        <v>148</v>
      </c>
      <c r="B25" s="529" t="s">
        <v>149</v>
      </c>
    </row>
    <row r="26" spans="1:2" s="527" customFormat="1" ht="12.75">
      <c r="A26" s="526"/>
      <c r="B26" s="526"/>
    </row>
    <row r="27" spans="1:2" s="527" customFormat="1" ht="42.75" customHeight="1">
      <c r="A27" s="536" t="s">
        <v>150</v>
      </c>
      <c r="B27" s="529" t="s">
        <v>151</v>
      </c>
    </row>
    <row r="28" spans="1:2" s="527" customFormat="1" ht="12.75">
      <c r="A28" s="526"/>
      <c r="B28" s="526"/>
    </row>
    <row r="29" spans="1:2" s="527" customFormat="1" ht="38.25">
      <c r="A29" s="536" t="s">
        <v>152</v>
      </c>
      <c r="B29" s="529" t="s">
        <v>153</v>
      </c>
    </row>
    <row r="30" spans="1:2" s="527" customFormat="1" ht="12.75">
      <c r="A30" s="526"/>
      <c r="B30" s="526"/>
    </row>
    <row r="31" spans="1:2" s="527" customFormat="1" ht="51">
      <c r="A31" s="536" t="s">
        <v>154</v>
      </c>
      <c r="B31" s="529" t="s">
        <v>155</v>
      </c>
    </row>
    <row r="32" spans="1:2" s="527" customFormat="1" ht="12.75">
      <c r="A32" s="526"/>
      <c r="B32" s="526"/>
    </row>
    <row r="33" spans="1:2" s="527" customFormat="1" ht="23.25" customHeight="1">
      <c r="A33" s="536" t="s">
        <v>156</v>
      </c>
      <c r="B33" s="529" t="s">
        <v>157</v>
      </c>
    </row>
    <row r="34" spans="1:2" s="542" customFormat="1" ht="12.75">
      <c r="A34" s="540"/>
      <c r="B34" s="541"/>
    </row>
  </sheetData>
  <sheetProtection/>
  <printOptions/>
  <pageMargins left="0.984251968503937"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46"/>
  <sheetViews>
    <sheetView view="pageBreakPreview" zoomScaleSheetLayoutView="100" zoomScalePageLayoutView="0" workbookViewId="0" topLeftCell="A220">
      <selection activeCell="F236" sqref="F236"/>
    </sheetView>
  </sheetViews>
  <sheetFormatPr defaultColWidth="10.7109375" defaultRowHeight="12.75"/>
  <cols>
    <col min="1" max="1" width="5.7109375" style="445" customWidth="1"/>
    <col min="2" max="2" width="41.7109375" style="365" customWidth="1"/>
    <col min="3" max="3" width="3.28125" style="365" customWidth="1"/>
    <col min="4" max="4" width="3.00390625" style="365" customWidth="1"/>
    <col min="5" max="5" width="6.140625" style="359" customWidth="1"/>
    <col min="6" max="6" width="7.421875" style="359" customWidth="1"/>
    <col min="7" max="7" width="8.140625" style="360" customWidth="1"/>
    <col min="8" max="8" width="13.421875" style="360" customWidth="1"/>
    <col min="9" max="16384" width="10.7109375" style="365" customWidth="1"/>
  </cols>
  <sheetData>
    <row r="1" spans="1:7" s="425" customFormat="1" ht="12.75">
      <c r="A1" s="423"/>
      <c r="B1" s="424"/>
      <c r="C1" s="424"/>
      <c r="D1" s="424"/>
      <c r="E1" s="334"/>
      <c r="F1" s="335"/>
      <c r="G1" s="336"/>
    </row>
    <row r="2" spans="1:8" s="364" customFormat="1" ht="24.75" customHeight="1">
      <c r="A2" s="337" t="s">
        <v>654</v>
      </c>
      <c r="B2" s="338" t="s">
        <v>655</v>
      </c>
      <c r="C2" s="338"/>
      <c r="D2" s="338"/>
      <c r="E2" s="361"/>
      <c r="F2" s="362"/>
      <c r="G2" s="363"/>
      <c r="H2" s="366"/>
    </row>
    <row r="3" spans="1:8" s="425" customFormat="1" ht="12.75">
      <c r="A3" s="423"/>
      <c r="B3" s="424"/>
      <c r="C3" s="424"/>
      <c r="D3" s="424"/>
      <c r="E3" s="334"/>
      <c r="F3" s="335"/>
      <c r="G3" s="336"/>
      <c r="H3" s="336"/>
    </row>
    <row r="4" spans="1:8" s="428" customFormat="1" ht="18.75" customHeight="1">
      <c r="A4" s="426"/>
      <c r="B4" s="427"/>
      <c r="C4" s="427"/>
      <c r="D4" s="427"/>
      <c r="E4" s="339"/>
      <c r="F4" s="340"/>
      <c r="G4" s="414"/>
      <c r="H4" s="415"/>
    </row>
    <row r="5" spans="1:8" s="428" customFormat="1" ht="24.75" customHeight="1">
      <c r="A5" s="353" t="s">
        <v>19</v>
      </c>
      <c r="B5" s="364" t="s">
        <v>158</v>
      </c>
      <c r="C5" s="364"/>
      <c r="D5" s="364"/>
      <c r="E5" s="343"/>
      <c r="F5" s="343"/>
      <c r="G5" s="344"/>
      <c r="H5" s="344"/>
    </row>
    <row r="6" spans="1:8" s="428" customFormat="1" ht="12.75">
      <c r="A6" s="429"/>
      <c r="B6" s="430"/>
      <c r="C6" s="430"/>
      <c r="D6" s="430"/>
      <c r="E6" s="412"/>
      <c r="F6" s="413"/>
      <c r="G6" s="414"/>
      <c r="H6" s="415"/>
    </row>
    <row r="7" spans="1:8" s="428" customFormat="1" ht="12.75">
      <c r="A7" s="429"/>
      <c r="B7" s="102" t="s">
        <v>159</v>
      </c>
      <c r="C7" s="102"/>
      <c r="D7" s="102"/>
      <c r="E7" s="412"/>
      <c r="F7" s="413"/>
      <c r="G7" s="414"/>
      <c r="H7" s="415"/>
    </row>
    <row r="8" spans="1:8" s="428" customFormat="1" ht="12.75">
      <c r="A8" s="429"/>
      <c r="B8" s="430"/>
      <c r="C8" s="430"/>
      <c r="D8" s="430"/>
      <c r="E8" s="412"/>
      <c r="F8" s="413"/>
      <c r="G8" s="414"/>
      <c r="H8" s="415"/>
    </row>
    <row r="9" spans="1:8" s="428" customFormat="1" ht="25.5">
      <c r="A9" s="429" t="str">
        <f>IF(ISBLANK($H9),"",CONCATENATE($A$5,".",COUNTA($H$6:$H9)))</f>
        <v>I.1</v>
      </c>
      <c r="B9" s="431" t="s">
        <v>160</v>
      </c>
      <c r="C9" s="431"/>
      <c r="D9" s="431"/>
      <c r="E9" s="412" t="s">
        <v>161</v>
      </c>
      <c r="F9" s="413">
        <v>3</v>
      </c>
      <c r="G9" s="574"/>
      <c r="H9" s="415">
        <f>$F9*$G9</f>
        <v>0</v>
      </c>
    </row>
    <row r="10" spans="1:8" s="428" customFormat="1" ht="12.75">
      <c r="A10" s="429"/>
      <c r="B10" s="430"/>
      <c r="C10" s="430"/>
      <c r="D10" s="430"/>
      <c r="E10" s="412"/>
      <c r="F10" s="413"/>
      <c r="G10" s="414"/>
      <c r="H10" s="415"/>
    </row>
    <row r="11" spans="1:8" s="428" customFormat="1" ht="38.25">
      <c r="A11" s="429" t="str">
        <f>IF(ISBLANK($H11),"",CONCATENATE($A$5,".",COUNTA($H$6:$H11)))</f>
        <v>I.2</v>
      </c>
      <c r="B11" s="102" t="s">
        <v>162</v>
      </c>
      <c r="C11" s="102"/>
      <c r="D11" s="102"/>
      <c r="E11" s="412" t="s">
        <v>12</v>
      </c>
      <c r="F11" s="413">
        <v>1</v>
      </c>
      <c r="G11" s="574"/>
      <c r="H11" s="415">
        <f>$F11*$G11</f>
        <v>0</v>
      </c>
    </row>
    <row r="12" spans="1:8" s="428" customFormat="1" ht="12.75">
      <c r="A12" s="429"/>
      <c r="B12" s="430"/>
      <c r="C12" s="430"/>
      <c r="D12" s="430"/>
      <c r="E12" s="412"/>
      <c r="F12" s="413"/>
      <c r="G12" s="414"/>
      <c r="H12" s="415"/>
    </row>
    <row r="13" spans="1:8" s="428" customFormat="1" ht="12.75">
      <c r="A13" s="429"/>
      <c r="B13" s="102" t="s">
        <v>163</v>
      </c>
      <c r="C13" s="102"/>
      <c r="D13" s="102"/>
      <c r="E13" s="412"/>
      <c r="F13" s="413"/>
      <c r="G13" s="414"/>
      <c r="H13" s="415"/>
    </row>
    <row r="14" spans="1:8" s="428" customFormat="1" ht="12.75">
      <c r="A14" s="429"/>
      <c r="B14" s="430"/>
      <c r="C14" s="430"/>
      <c r="D14" s="430"/>
      <c r="E14" s="412"/>
      <c r="F14" s="413"/>
      <c r="G14" s="414"/>
      <c r="H14" s="415"/>
    </row>
    <row r="15" spans="1:8" s="428" customFormat="1" ht="51">
      <c r="A15" s="429" t="str">
        <f>IF(ISBLANK($H15),"",CONCATENATE($A$5,".",COUNTA($H$6:$H15)))</f>
        <v>I.3</v>
      </c>
      <c r="B15" s="102" t="s">
        <v>164</v>
      </c>
      <c r="C15" s="102"/>
      <c r="D15" s="102"/>
      <c r="E15" s="412" t="s">
        <v>1</v>
      </c>
      <c r="F15" s="413">
        <v>1</v>
      </c>
      <c r="G15" s="574"/>
      <c r="H15" s="415">
        <f>$F15*$G15</f>
        <v>0</v>
      </c>
    </row>
    <row r="16" spans="1:8" s="428" customFormat="1" ht="12.75">
      <c r="A16" s="429"/>
      <c r="B16" s="432"/>
      <c r="C16" s="432"/>
      <c r="D16" s="432"/>
      <c r="E16" s="412"/>
      <c r="F16" s="413"/>
      <c r="G16" s="414"/>
      <c r="H16" s="415"/>
    </row>
    <row r="17" spans="1:8" s="428" customFormat="1" ht="53.25">
      <c r="A17" s="429" t="str">
        <f>IF(ISBLANK($H17),"",CONCATENATE($A$5,".",COUNTA($H$6:$H17)))</f>
        <v>I.4</v>
      </c>
      <c r="B17" s="102" t="s">
        <v>626</v>
      </c>
      <c r="C17" s="102"/>
      <c r="D17" s="102"/>
      <c r="E17" s="412" t="s">
        <v>12</v>
      </c>
      <c r="F17" s="413">
        <v>1</v>
      </c>
      <c r="G17" s="574"/>
      <c r="H17" s="415">
        <f>$F17*$G17</f>
        <v>0</v>
      </c>
    </row>
    <row r="18" spans="1:8" s="428" customFormat="1" ht="12.75">
      <c r="A18" s="429"/>
      <c r="B18" s="432"/>
      <c r="C18" s="432"/>
      <c r="D18" s="432"/>
      <c r="E18" s="412"/>
      <c r="F18" s="413"/>
      <c r="G18" s="414"/>
      <c r="H18" s="415"/>
    </row>
    <row r="19" spans="1:8" s="428" customFormat="1" ht="66">
      <c r="A19" s="429" t="str">
        <f>IF(ISBLANK($H19),"",CONCATENATE($A$5,".",COUNTA($H$6:$H19)))</f>
        <v>I.5</v>
      </c>
      <c r="B19" s="102" t="s">
        <v>627</v>
      </c>
      <c r="C19" s="102"/>
      <c r="D19" s="102"/>
      <c r="E19" s="412" t="s">
        <v>12</v>
      </c>
      <c r="F19" s="413">
        <v>1</v>
      </c>
      <c r="G19" s="574"/>
      <c r="H19" s="415">
        <f>$F19*$G19</f>
        <v>0</v>
      </c>
    </row>
    <row r="20" spans="1:8" s="428" customFormat="1" ht="12.75">
      <c r="A20" s="429"/>
      <c r="B20" s="432"/>
      <c r="C20" s="432"/>
      <c r="D20" s="432"/>
      <c r="E20" s="412"/>
      <c r="F20" s="413"/>
      <c r="G20" s="414"/>
      <c r="H20" s="415"/>
    </row>
    <row r="21" spans="1:8" s="428" customFormat="1" ht="51">
      <c r="A21" s="429" t="str">
        <f>IF(ISBLANK($H21),"",CONCATENATE($A$5,".",COUNTA($H$6:$H21)))</f>
        <v>I.6</v>
      </c>
      <c r="B21" s="102" t="s">
        <v>165</v>
      </c>
      <c r="C21" s="102"/>
      <c r="D21" s="102"/>
      <c r="E21" s="412" t="s">
        <v>12</v>
      </c>
      <c r="F21" s="413">
        <v>1</v>
      </c>
      <c r="G21" s="574"/>
      <c r="H21" s="415">
        <f>$F21*$G21</f>
        <v>0</v>
      </c>
    </row>
    <row r="22" spans="1:8" s="428" customFormat="1" ht="12.75">
      <c r="A22" s="429"/>
      <c r="B22" s="433"/>
      <c r="C22" s="433"/>
      <c r="D22" s="433"/>
      <c r="E22" s="412"/>
      <c r="F22" s="413"/>
      <c r="G22" s="414"/>
      <c r="H22" s="415"/>
    </row>
    <row r="23" spans="1:8" s="428" customFormat="1" ht="30" customHeight="1">
      <c r="A23" s="356" t="s">
        <v>19</v>
      </c>
      <c r="B23" s="345" t="s">
        <v>207</v>
      </c>
      <c r="C23" s="345"/>
      <c r="D23" s="345"/>
      <c r="E23" s="352" t="s">
        <v>657</v>
      </c>
      <c r="F23" s="554"/>
      <c r="G23" s="346"/>
      <c r="H23" s="346">
        <f>SUM($H$6:$H$22)</f>
        <v>0</v>
      </c>
    </row>
    <row r="24" spans="1:8" s="428" customFormat="1" ht="12.75">
      <c r="A24" s="429"/>
      <c r="B24" s="432"/>
      <c r="C24" s="432"/>
      <c r="D24" s="432"/>
      <c r="E24" s="412"/>
      <c r="F24" s="412"/>
      <c r="G24" s="414"/>
      <c r="H24" s="415"/>
    </row>
    <row r="25" spans="1:8" s="428" customFormat="1" ht="12.75">
      <c r="A25" s="429"/>
      <c r="B25" s="432"/>
      <c r="C25" s="432"/>
      <c r="D25" s="432"/>
      <c r="E25" s="412"/>
      <c r="F25" s="412"/>
      <c r="G25" s="414"/>
      <c r="H25" s="415"/>
    </row>
    <row r="26" spans="1:8" s="428" customFormat="1" ht="24.75" customHeight="1">
      <c r="A26" s="353" t="s">
        <v>63</v>
      </c>
      <c r="B26" s="364" t="s">
        <v>166</v>
      </c>
      <c r="C26" s="364"/>
      <c r="D26" s="364"/>
      <c r="E26" s="343"/>
      <c r="F26" s="343"/>
      <c r="G26" s="344"/>
      <c r="H26" s="344"/>
    </row>
    <row r="27" spans="1:8" s="428" customFormat="1" ht="12.75">
      <c r="A27" s="429"/>
      <c r="B27" s="430"/>
      <c r="C27" s="430"/>
      <c r="D27" s="430"/>
      <c r="E27" s="412"/>
      <c r="F27" s="413"/>
      <c r="G27" s="414"/>
      <c r="H27" s="415"/>
    </row>
    <row r="28" spans="1:8" s="428" customFormat="1" ht="12.75">
      <c r="A28" s="429" t="str">
        <f>IF(ISBLANK($H39),"",CONCATENATE($A$26,".",COUNTA($H27:$H$39)))</f>
        <v>II.1</v>
      </c>
      <c r="B28" s="102" t="s">
        <v>628</v>
      </c>
      <c r="C28" s="102"/>
      <c r="D28" s="102"/>
      <c r="E28" s="412"/>
      <c r="F28" s="413"/>
      <c r="G28" s="414"/>
      <c r="H28" s="415"/>
    </row>
    <row r="29" spans="1:8" s="428" customFormat="1" ht="165.75">
      <c r="A29" s="434" t="s">
        <v>134</v>
      </c>
      <c r="B29" s="102" t="s">
        <v>478</v>
      </c>
      <c r="C29" s="347" t="s">
        <v>1</v>
      </c>
      <c r="D29" s="348">
        <v>1</v>
      </c>
      <c r="G29" s="414"/>
      <c r="H29" s="415"/>
    </row>
    <row r="30" spans="1:8" s="428" customFormat="1" ht="25.5">
      <c r="A30" s="434" t="s">
        <v>134</v>
      </c>
      <c r="B30" s="102" t="s">
        <v>167</v>
      </c>
      <c r="C30" s="347" t="s">
        <v>1</v>
      </c>
      <c r="D30" s="348">
        <v>1</v>
      </c>
      <c r="G30" s="414"/>
      <c r="H30" s="415"/>
    </row>
    <row r="31" spans="1:8" s="428" customFormat="1" ht="12.75">
      <c r="A31" s="434" t="s">
        <v>134</v>
      </c>
      <c r="B31" s="102" t="s">
        <v>168</v>
      </c>
      <c r="C31" s="347" t="s">
        <v>1</v>
      </c>
      <c r="D31" s="348">
        <v>1</v>
      </c>
      <c r="G31" s="414"/>
      <c r="H31" s="415"/>
    </row>
    <row r="32" spans="1:8" s="428" customFormat="1" ht="25.5">
      <c r="A32" s="434" t="s">
        <v>134</v>
      </c>
      <c r="B32" s="102" t="s">
        <v>169</v>
      </c>
      <c r="C32" s="347" t="s">
        <v>1</v>
      </c>
      <c r="D32" s="348">
        <v>8</v>
      </c>
      <c r="G32" s="414"/>
      <c r="H32" s="415"/>
    </row>
    <row r="33" spans="1:8" s="428" customFormat="1" ht="25.5">
      <c r="A33" s="434" t="s">
        <v>134</v>
      </c>
      <c r="B33" s="102" t="s">
        <v>213</v>
      </c>
      <c r="C33" s="347" t="s">
        <v>1</v>
      </c>
      <c r="D33" s="348">
        <v>1</v>
      </c>
      <c r="G33" s="414"/>
      <c r="H33" s="415"/>
    </row>
    <row r="34" spans="1:8" s="428" customFormat="1" ht="12.75">
      <c r="A34" s="434" t="s">
        <v>134</v>
      </c>
      <c r="B34" s="102" t="s">
        <v>214</v>
      </c>
      <c r="C34" s="347" t="s">
        <v>1</v>
      </c>
      <c r="D34" s="348">
        <v>1</v>
      </c>
      <c r="G34" s="414"/>
      <c r="H34" s="415"/>
    </row>
    <row r="35" spans="1:8" s="428" customFormat="1" ht="12.75">
      <c r="A35" s="434" t="s">
        <v>134</v>
      </c>
      <c r="B35" s="102" t="s">
        <v>170</v>
      </c>
      <c r="C35" s="347" t="s">
        <v>1</v>
      </c>
      <c r="D35" s="348">
        <v>23</v>
      </c>
      <c r="G35" s="414"/>
      <c r="H35" s="415"/>
    </row>
    <row r="36" spans="1:8" s="428" customFormat="1" ht="12.75">
      <c r="A36" s="434" t="s">
        <v>134</v>
      </c>
      <c r="B36" s="102" t="s">
        <v>171</v>
      </c>
      <c r="C36" s="347" t="s">
        <v>1</v>
      </c>
      <c r="D36" s="348">
        <v>6</v>
      </c>
      <c r="G36" s="414"/>
      <c r="H36" s="415"/>
    </row>
    <row r="37" spans="1:8" s="428" customFormat="1" ht="12.75">
      <c r="A37" s="434" t="s">
        <v>134</v>
      </c>
      <c r="B37" s="102" t="s">
        <v>172</v>
      </c>
      <c r="C37" s="347" t="s">
        <v>12</v>
      </c>
      <c r="D37" s="348">
        <v>1</v>
      </c>
      <c r="G37" s="414"/>
      <c r="H37" s="415"/>
    </row>
    <row r="38" spans="1:8" s="428" customFormat="1" ht="12.75">
      <c r="A38" s="434"/>
      <c r="B38" s="102"/>
      <c r="C38" s="102"/>
      <c r="D38" s="102"/>
      <c r="E38" s="435"/>
      <c r="F38" s="436"/>
      <c r="G38" s="414"/>
      <c r="H38" s="415"/>
    </row>
    <row r="39" spans="1:8" s="435" customFormat="1" ht="18" customHeight="1">
      <c r="A39" s="437"/>
      <c r="B39" s="438" t="s">
        <v>215</v>
      </c>
      <c r="C39" s="438"/>
      <c r="D39" s="438"/>
      <c r="E39" s="349" t="s">
        <v>12</v>
      </c>
      <c r="F39" s="350">
        <v>1</v>
      </c>
      <c r="G39" s="575"/>
      <c r="H39" s="351">
        <f>$F39*$G39</f>
        <v>0</v>
      </c>
    </row>
    <row r="40" spans="1:8" s="428" customFormat="1" ht="12.75">
      <c r="A40" s="429"/>
      <c r="B40" s="430"/>
      <c r="C40" s="430"/>
      <c r="D40" s="430"/>
      <c r="E40" s="412"/>
      <c r="F40" s="413"/>
      <c r="G40" s="414"/>
      <c r="H40" s="415"/>
    </row>
    <row r="41" spans="1:8" s="428" customFormat="1" ht="12.75">
      <c r="A41" s="429" t="str">
        <f>IF(ISBLANK($H51),"",CONCATENATE($A$26,".",COUNTA($H$39:$H40)))</f>
        <v>II.1</v>
      </c>
      <c r="B41" s="102" t="s">
        <v>629</v>
      </c>
      <c r="C41" s="102"/>
      <c r="D41" s="102"/>
      <c r="E41" s="412"/>
      <c r="F41" s="413"/>
      <c r="G41" s="414"/>
      <c r="H41" s="415"/>
    </row>
    <row r="42" spans="1:8" s="428" customFormat="1" ht="165.75">
      <c r="A42" s="434"/>
      <c r="B42" s="102" t="s">
        <v>478</v>
      </c>
      <c r="C42" s="347" t="s">
        <v>1</v>
      </c>
      <c r="D42" s="348">
        <v>1</v>
      </c>
      <c r="G42" s="414"/>
      <c r="H42" s="415"/>
    </row>
    <row r="43" spans="1:8" s="428" customFormat="1" ht="25.5">
      <c r="A43" s="434"/>
      <c r="B43" s="566" t="s">
        <v>665</v>
      </c>
      <c r="C43" s="347" t="s">
        <v>1</v>
      </c>
      <c r="D43" s="348">
        <v>1</v>
      </c>
      <c r="G43" s="414"/>
      <c r="H43" s="415"/>
    </row>
    <row r="44" spans="1:8" s="428" customFormat="1" ht="12.75">
      <c r="A44" s="434"/>
      <c r="B44" s="566" t="s">
        <v>666</v>
      </c>
      <c r="C44" s="347" t="s">
        <v>1</v>
      </c>
      <c r="D44" s="348">
        <v>1</v>
      </c>
      <c r="G44" s="414"/>
      <c r="H44" s="415"/>
    </row>
    <row r="45" spans="1:8" s="428" customFormat="1" ht="25.5">
      <c r="A45" s="434"/>
      <c r="B45" s="566" t="s">
        <v>667</v>
      </c>
      <c r="C45" s="347" t="s">
        <v>1</v>
      </c>
      <c r="D45" s="348">
        <v>9</v>
      </c>
      <c r="G45" s="414"/>
      <c r="H45" s="415"/>
    </row>
    <row r="46" spans="1:8" s="428" customFormat="1" ht="12.75">
      <c r="A46" s="434"/>
      <c r="B46" s="566" t="s">
        <v>668</v>
      </c>
      <c r="C46" s="347" t="s">
        <v>1</v>
      </c>
      <c r="D46" s="348">
        <v>1</v>
      </c>
      <c r="G46" s="414"/>
      <c r="H46" s="415"/>
    </row>
    <row r="47" spans="1:8" s="428" customFormat="1" ht="12.75">
      <c r="A47" s="434"/>
      <c r="B47" s="566" t="s">
        <v>669</v>
      </c>
      <c r="C47" s="347" t="s">
        <v>1</v>
      </c>
      <c r="D47" s="348">
        <v>27</v>
      </c>
      <c r="G47" s="414"/>
      <c r="H47" s="415"/>
    </row>
    <row r="48" spans="1:8" s="428" customFormat="1" ht="12.75">
      <c r="A48" s="434"/>
      <c r="B48" s="566" t="s">
        <v>670</v>
      </c>
      <c r="C48" s="347" t="s">
        <v>1</v>
      </c>
      <c r="D48" s="348">
        <v>6</v>
      </c>
      <c r="G48" s="414"/>
      <c r="H48" s="415"/>
    </row>
    <row r="49" spans="1:8" s="428" customFormat="1" ht="12.75">
      <c r="A49" s="434"/>
      <c r="B49" s="566" t="s">
        <v>671</v>
      </c>
      <c r="C49" s="347" t="s">
        <v>12</v>
      </c>
      <c r="D49" s="348">
        <v>1</v>
      </c>
      <c r="G49" s="414"/>
      <c r="H49" s="415"/>
    </row>
    <row r="50" spans="1:8" s="428" customFormat="1" ht="12.75">
      <c r="A50" s="434"/>
      <c r="B50" s="102"/>
      <c r="C50" s="102"/>
      <c r="D50" s="102"/>
      <c r="E50" s="435"/>
      <c r="F50" s="436"/>
      <c r="G50" s="414"/>
      <c r="H50" s="415"/>
    </row>
    <row r="51" spans="1:8" s="435" customFormat="1" ht="12.75">
      <c r="A51" s="437"/>
      <c r="B51" s="438" t="s">
        <v>216</v>
      </c>
      <c r="C51" s="438"/>
      <c r="D51" s="438"/>
      <c r="E51" s="349" t="s">
        <v>12</v>
      </c>
      <c r="F51" s="350">
        <v>1</v>
      </c>
      <c r="G51" s="575"/>
      <c r="H51" s="351">
        <f>$F51*$G51</f>
        <v>0</v>
      </c>
    </row>
    <row r="52" spans="1:8" s="428" customFormat="1" ht="12.75">
      <c r="A52" s="429"/>
      <c r="B52" s="432"/>
      <c r="C52" s="432"/>
      <c r="D52" s="432"/>
      <c r="E52" s="412"/>
      <c r="F52" s="413"/>
      <c r="G52" s="414"/>
      <c r="H52" s="415"/>
    </row>
    <row r="53" spans="1:8" s="428" customFormat="1" ht="30" customHeight="1">
      <c r="A53" s="356" t="s">
        <v>63</v>
      </c>
      <c r="B53" s="345" t="s">
        <v>208</v>
      </c>
      <c r="C53" s="345"/>
      <c r="D53" s="345"/>
      <c r="E53" s="352" t="s">
        <v>657</v>
      </c>
      <c r="F53" s="345"/>
      <c r="G53" s="346"/>
      <c r="H53" s="346">
        <f>SUM($H$27:$H$52)</f>
        <v>0</v>
      </c>
    </row>
    <row r="54" spans="1:8" s="428" customFormat="1" ht="12.75">
      <c r="A54" s="429"/>
      <c r="B54" s="432"/>
      <c r="C54" s="432"/>
      <c r="D54" s="432"/>
      <c r="E54" s="412"/>
      <c r="F54" s="412"/>
      <c r="G54" s="414"/>
      <c r="H54" s="415"/>
    </row>
    <row r="55" spans="1:8" s="428" customFormat="1" ht="24.75" customHeight="1">
      <c r="A55" s="353" t="s">
        <v>65</v>
      </c>
      <c r="B55" s="364" t="s">
        <v>173</v>
      </c>
      <c r="C55" s="364"/>
      <c r="D55" s="364"/>
      <c r="E55" s="343"/>
      <c r="F55" s="343"/>
      <c r="G55" s="344"/>
      <c r="H55" s="344"/>
    </row>
    <row r="56" spans="1:8" s="428" customFormat="1" ht="12.75">
      <c r="A56" s="429"/>
      <c r="B56" s="430"/>
      <c r="C56" s="430"/>
      <c r="D56" s="430"/>
      <c r="E56" s="412"/>
      <c r="F56" s="413"/>
      <c r="G56" s="414"/>
      <c r="H56" s="415"/>
    </row>
    <row r="57" spans="1:8" s="428" customFormat="1" ht="12.75">
      <c r="A57" s="429"/>
      <c r="B57" s="102" t="s">
        <v>174</v>
      </c>
      <c r="C57" s="102"/>
      <c r="D57" s="102"/>
      <c r="E57" s="412"/>
      <c r="F57" s="413"/>
      <c r="G57" s="414"/>
      <c r="H57" s="415"/>
    </row>
    <row r="58" spans="1:8" s="428" customFormat="1" ht="12.75">
      <c r="A58" s="429"/>
      <c r="B58" s="430"/>
      <c r="C58" s="430"/>
      <c r="D58" s="430"/>
      <c r="E58" s="412"/>
      <c r="F58" s="413"/>
      <c r="G58" s="414"/>
      <c r="H58" s="415"/>
    </row>
    <row r="59" spans="1:8" s="428" customFormat="1" ht="51">
      <c r="A59" s="429"/>
      <c r="B59" s="102" t="s">
        <v>217</v>
      </c>
      <c r="C59" s="102"/>
      <c r="D59" s="102"/>
      <c r="E59" s="412"/>
      <c r="F59" s="413"/>
      <c r="G59" s="414"/>
      <c r="H59" s="415"/>
    </row>
    <row r="60" spans="1:8" s="428" customFormat="1" ht="12.75">
      <c r="A60" s="429"/>
      <c r="B60" s="430"/>
      <c r="C60" s="430"/>
      <c r="D60" s="430"/>
      <c r="E60" s="412"/>
      <c r="F60" s="413"/>
      <c r="G60" s="414"/>
      <c r="H60" s="415"/>
    </row>
    <row r="61" spans="1:8" s="428" customFormat="1" ht="40.5">
      <c r="A61" s="429" t="str">
        <f>IF(ISBLANK($H61),"",CONCATENATE($A$55,".",COUNTA($H$56:$H61)))</f>
        <v>III.1</v>
      </c>
      <c r="B61" s="431" t="s">
        <v>630</v>
      </c>
      <c r="C61" s="431"/>
      <c r="D61" s="431"/>
      <c r="E61" s="412" t="s">
        <v>32</v>
      </c>
      <c r="F61" s="413">
        <v>60</v>
      </c>
      <c r="G61" s="574"/>
      <c r="H61" s="415">
        <f>$F61*$G61</f>
        <v>0</v>
      </c>
    </row>
    <row r="62" spans="1:8" s="428" customFormat="1" ht="12.75">
      <c r="A62" s="429"/>
      <c r="B62" s="430"/>
      <c r="C62" s="430"/>
      <c r="D62" s="430"/>
      <c r="E62" s="412"/>
      <c r="F62" s="413"/>
      <c r="G62" s="414"/>
      <c r="H62" s="415"/>
    </row>
    <row r="63" spans="1:8" s="428" customFormat="1" ht="53.25">
      <c r="A63" s="429" t="str">
        <f>IF(ISBLANK($H63),"",CONCATENATE($A$55,".",COUNTA($H$56:$H63)))</f>
        <v>III.2</v>
      </c>
      <c r="B63" s="431" t="s">
        <v>631</v>
      </c>
      <c r="C63" s="431"/>
      <c r="D63" s="431"/>
      <c r="E63" s="412" t="s">
        <v>32</v>
      </c>
      <c r="F63" s="413">
        <v>15</v>
      </c>
      <c r="G63" s="574"/>
      <c r="H63" s="415">
        <f>$F63*$G63</f>
        <v>0</v>
      </c>
    </row>
    <row r="64" spans="1:8" s="428" customFormat="1" ht="12.75">
      <c r="A64" s="429"/>
      <c r="B64" s="430"/>
      <c r="C64" s="430"/>
      <c r="D64" s="430"/>
      <c r="E64" s="412"/>
      <c r="F64" s="413"/>
      <c r="G64" s="414"/>
      <c r="H64" s="415"/>
    </row>
    <row r="65" spans="1:8" s="428" customFormat="1" ht="53.25">
      <c r="A65" s="429" t="str">
        <f>IF(ISBLANK($H65),"",CONCATENATE($A$55,".",COUNTA($H$56:$H65)))</f>
        <v>III.3</v>
      </c>
      <c r="B65" s="431" t="s">
        <v>632</v>
      </c>
      <c r="C65" s="431"/>
      <c r="D65" s="431"/>
      <c r="E65" s="412" t="s">
        <v>32</v>
      </c>
      <c r="F65" s="413">
        <v>1000</v>
      </c>
      <c r="G65" s="574"/>
      <c r="H65" s="415">
        <f>$F65*$G65</f>
        <v>0</v>
      </c>
    </row>
    <row r="66" spans="1:8" s="428" customFormat="1" ht="12.75">
      <c r="A66" s="429"/>
      <c r="B66" s="430"/>
      <c r="C66" s="430"/>
      <c r="D66" s="430"/>
      <c r="E66" s="412"/>
      <c r="F66" s="413"/>
      <c r="G66" s="414"/>
      <c r="H66" s="415"/>
    </row>
    <row r="67" spans="1:8" s="428" customFormat="1" ht="53.25">
      <c r="A67" s="429" t="str">
        <f>IF(ISBLANK($H67),"",CONCATENATE($A$55,".",COUNTA($H$56:$H67)))</f>
        <v>III.4</v>
      </c>
      <c r="B67" s="431" t="s">
        <v>633</v>
      </c>
      <c r="C67" s="431"/>
      <c r="D67" s="431"/>
      <c r="E67" s="412" t="s">
        <v>32</v>
      </c>
      <c r="F67" s="413">
        <v>60</v>
      </c>
      <c r="G67" s="574"/>
      <c r="H67" s="415">
        <f>$F67*$G67</f>
        <v>0</v>
      </c>
    </row>
    <row r="68" spans="1:8" s="428" customFormat="1" ht="12.75">
      <c r="A68" s="429"/>
      <c r="B68" s="430"/>
      <c r="C68" s="430"/>
      <c r="D68" s="430"/>
      <c r="E68" s="412"/>
      <c r="F68" s="413"/>
      <c r="G68" s="414"/>
      <c r="H68" s="415"/>
    </row>
    <row r="69" spans="1:8" s="428" customFormat="1" ht="53.25">
      <c r="A69" s="429" t="str">
        <f>IF(ISBLANK($H69),"",CONCATENATE($A$55,".",COUNTA($H$56:$H69)))</f>
        <v>III.5</v>
      </c>
      <c r="B69" s="431" t="s">
        <v>634</v>
      </c>
      <c r="C69" s="431"/>
      <c r="D69" s="431"/>
      <c r="E69" s="412" t="s">
        <v>32</v>
      </c>
      <c r="F69" s="413">
        <v>800</v>
      </c>
      <c r="G69" s="574"/>
      <c r="H69" s="415">
        <f>$F69*$G69</f>
        <v>0</v>
      </c>
    </row>
    <row r="70" spans="1:8" s="428" customFormat="1" ht="12.75">
      <c r="A70" s="429"/>
      <c r="B70" s="430"/>
      <c r="C70" s="430"/>
      <c r="D70" s="430"/>
      <c r="E70" s="412"/>
      <c r="F70" s="413"/>
      <c r="G70" s="414"/>
      <c r="H70" s="415"/>
    </row>
    <row r="71" spans="1:8" s="428" customFormat="1" ht="40.5">
      <c r="A71" s="429" t="str">
        <f>IF(ISBLANK($H71),"",CONCATENATE($A$55,".",COUNTA($H$56:$H71)))</f>
        <v>III.6</v>
      </c>
      <c r="B71" s="431" t="s">
        <v>635</v>
      </c>
      <c r="C71" s="431"/>
      <c r="D71" s="431"/>
      <c r="E71" s="412" t="s">
        <v>32</v>
      </c>
      <c r="F71" s="413">
        <v>20</v>
      </c>
      <c r="G71" s="574"/>
      <c r="H71" s="415">
        <f>$F71*$G71</f>
        <v>0</v>
      </c>
    </row>
    <row r="72" spans="1:8" s="428" customFormat="1" ht="12.75">
      <c r="A72" s="429"/>
      <c r="B72" s="430"/>
      <c r="C72" s="430"/>
      <c r="D72" s="430"/>
      <c r="E72" s="412"/>
      <c r="F72" s="413"/>
      <c r="G72" s="414"/>
      <c r="H72" s="415"/>
    </row>
    <row r="73" spans="1:8" s="428" customFormat="1" ht="40.5">
      <c r="A73" s="429" t="str">
        <f>IF(ISBLANK($H73),"",CONCATENATE($A$55,".",COUNTA($H$56:$H73)))</f>
        <v>III.7</v>
      </c>
      <c r="B73" s="431" t="s">
        <v>636</v>
      </c>
      <c r="C73" s="431"/>
      <c r="D73" s="431"/>
      <c r="E73" s="412" t="s">
        <v>32</v>
      </c>
      <c r="F73" s="413">
        <v>200</v>
      </c>
      <c r="G73" s="574"/>
      <c r="H73" s="415">
        <f>$F73*$G73</f>
        <v>0</v>
      </c>
    </row>
    <row r="74" spans="1:8" s="428" customFormat="1" ht="12.75">
      <c r="A74" s="429"/>
      <c r="B74" s="430"/>
      <c r="C74" s="430"/>
      <c r="D74" s="430"/>
      <c r="E74" s="412"/>
      <c r="F74" s="413"/>
      <c r="G74" s="414"/>
      <c r="H74" s="415"/>
    </row>
    <row r="75" spans="1:8" s="428" customFormat="1" ht="12.75">
      <c r="A75" s="429"/>
      <c r="B75" s="102" t="s">
        <v>33</v>
      </c>
      <c r="C75" s="102"/>
      <c r="D75" s="102"/>
      <c r="E75" s="412"/>
      <c r="F75" s="413"/>
      <c r="G75" s="414"/>
      <c r="H75" s="415"/>
    </row>
    <row r="76" spans="1:8" s="428" customFormat="1" ht="12.75">
      <c r="A76" s="429"/>
      <c r="B76" s="430"/>
      <c r="C76" s="430"/>
      <c r="D76" s="430"/>
      <c r="E76" s="412"/>
      <c r="F76" s="413"/>
      <c r="G76" s="414"/>
      <c r="H76" s="415"/>
    </row>
    <row r="77" spans="1:8" s="428" customFormat="1" ht="63.75">
      <c r="A77" s="429"/>
      <c r="B77" s="102" t="s">
        <v>176</v>
      </c>
      <c r="C77" s="102"/>
      <c r="D77" s="102"/>
      <c r="E77" s="412"/>
      <c r="F77" s="413"/>
      <c r="G77" s="414"/>
      <c r="H77" s="415"/>
    </row>
    <row r="78" spans="1:8" s="428" customFormat="1" ht="12.75">
      <c r="A78" s="429"/>
      <c r="B78" s="430"/>
      <c r="C78" s="430"/>
      <c r="D78" s="430"/>
      <c r="E78" s="412"/>
      <c r="F78" s="413"/>
      <c r="G78" s="414"/>
      <c r="H78" s="415"/>
    </row>
    <row r="79" spans="1:8" s="428" customFormat="1" ht="12.75">
      <c r="A79" s="429" t="str">
        <f>IF(ISBLANK($H79),"",CONCATENATE($A$55,".",COUNTA($H$56:$H79)))</f>
        <v>III.8</v>
      </c>
      <c r="B79" s="431" t="s">
        <v>177</v>
      </c>
      <c r="C79" s="431"/>
      <c r="D79" s="431"/>
      <c r="E79" s="412" t="s">
        <v>32</v>
      </c>
      <c r="F79" s="413">
        <v>160</v>
      </c>
      <c r="G79" s="574"/>
      <c r="H79" s="415">
        <f>$F79*$G79</f>
        <v>0</v>
      </c>
    </row>
    <row r="80" spans="1:8" s="428" customFormat="1" ht="12.75">
      <c r="A80" s="429"/>
      <c r="B80" s="430"/>
      <c r="C80" s="430"/>
      <c r="D80" s="430"/>
      <c r="E80" s="412"/>
      <c r="F80" s="413"/>
      <c r="G80" s="414"/>
      <c r="H80" s="415"/>
    </row>
    <row r="81" spans="1:8" s="428" customFormat="1" ht="12.75">
      <c r="A81" s="429" t="str">
        <f>IF(ISBLANK($H81),"",CONCATENATE($A$55,".",COUNTA($H$56:$H81)))</f>
        <v>III.9</v>
      </c>
      <c r="B81" s="431" t="s">
        <v>178</v>
      </c>
      <c r="C81" s="431"/>
      <c r="D81" s="431"/>
      <c r="E81" s="412" t="s">
        <v>32</v>
      </c>
      <c r="F81" s="413">
        <v>600</v>
      </c>
      <c r="G81" s="574"/>
      <c r="H81" s="415">
        <f>$F81*$G81</f>
        <v>0</v>
      </c>
    </row>
    <row r="82" spans="1:8" s="428" customFormat="1" ht="12.75">
      <c r="A82" s="429"/>
      <c r="B82" s="430"/>
      <c r="C82" s="430"/>
      <c r="D82" s="430"/>
      <c r="E82" s="412"/>
      <c r="F82" s="413"/>
      <c r="G82" s="414"/>
      <c r="H82" s="415"/>
    </row>
    <row r="83" spans="1:8" s="428" customFormat="1" ht="12.75">
      <c r="A83" s="429" t="str">
        <f>IF(ISBLANK($H83),"",CONCATENATE($A$55,".",COUNTA($H$56:$H83)))</f>
        <v>III.10</v>
      </c>
      <c r="B83" s="431" t="s">
        <v>179</v>
      </c>
      <c r="C83" s="431"/>
      <c r="D83" s="431"/>
      <c r="E83" s="412" t="s">
        <v>32</v>
      </c>
      <c r="F83" s="413">
        <v>750</v>
      </c>
      <c r="G83" s="574"/>
      <c r="H83" s="415">
        <f>$F83*$G83</f>
        <v>0</v>
      </c>
    </row>
    <row r="84" spans="1:8" s="428" customFormat="1" ht="12.75">
      <c r="A84" s="429"/>
      <c r="B84" s="430"/>
      <c r="C84" s="430"/>
      <c r="D84" s="430"/>
      <c r="E84" s="412"/>
      <c r="F84" s="413"/>
      <c r="G84" s="414"/>
      <c r="H84" s="415"/>
    </row>
    <row r="85" spans="1:8" s="428" customFormat="1" ht="12.75">
      <c r="A85" s="429" t="str">
        <f>IF(ISBLANK($H85),"",CONCATENATE($A$55,".",COUNTA($H$56:$H85)))</f>
        <v>III.11</v>
      </c>
      <c r="B85" s="431" t="s">
        <v>200</v>
      </c>
      <c r="C85" s="431"/>
      <c r="D85" s="431"/>
      <c r="E85" s="412" t="s">
        <v>32</v>
      </c>
      <c r="F85" s="413">
        <v>10</v>
      </c>
      <c r="G85" s="574"/>
      <c r="H85" s="415">
        <f>$F85*$G85</f>
        <v>0</v>
      </c>
    </row>
    <row r="86" spans="1:8" s="428" customFormat="1" ht="12.75">
      <c r="A86" s="429"/>
      <c r="B86" s="432"/>
      <c r="C86" s="432"/>
      <c r="D86" s="432"/>
      <c r="E86" s="412"/>
      <c r="F86" s="413"/>
      <c r="G86" s="414"/>
      <c r="H86" s="415"/>
    </row>
    <row r="87" spans="1:8" s="428" customFormat="1" ht="12.75">
      <c r="A87" s="439"/>
      <c r="B87" s="432"/>
      <c r="C87" s="432"/>
      <c r="D87" s="432"/>
      <c r="E87" s="416"/>
      <c r="F87" s="417"/>
      <c r="G87" s="418"/>
      <c r="H87" s="419"/>
    </row>
    <row r="88" spans="1:8" s="428" customFormat="1" ht="12.75">
      <c r="A88" s="429"/>
      <c r="B88" s="102" t="s">
        <v>180</v>
      </c>
      <c r="C88" s="102"/>
      <c r="D88" s="102"/>
      <c r="E88" s="412"/>
      <c r="F88" s="413"/>
      <c r="G88" s="414"/>
      <c r="H88" s="415"/>
    </row>
    <row r="89" spans="1:8" s="428" customFormat="1" ht="12.75">
      <c r="A89" s="429"/>
      <c r="B89" s="430"/>
      <c r="C89" s="430"/>
      <c r="D89" s="430"/>
      <c r="E89" s="412"/>
      <c r="F89" s="413"/>
      <c r="G89" s="414"/>
      <c r="H89" s="415"/>
    </row>
    <row r="90" spans="1:8" s="428" customFormat="1" ht="67.5" customHeight="1">
      <c r="A90" s="429"/>
      <c r="B90" s="102" t="s">
        <v>181</v>
      </c>
      <c r="C90" s="102"/>
      <c r="D90" s="102"/>
      <c r="E90" s="412"/>
      <c r="F90" s="413"/>
      <c r="G90" s="414"/>
      <c r="H90" s="415"/>
    </row>
    <row r="91" spans="1:8" s="428" customFormat="1" ht="12.75">
      <c r="A91" s="429"/>
      <c r="B91" s="430"/>
      <c r="C91" s="430"/>
      <c r="D91" s="430"/>
      <c r="E91" s="412"/>
      <c r="F91" s="413"/>
      <c r="G91" s="414"/>
      <c r="H91" s="415"/>
    </row>
    <row r="92" spans="1:8" s="428" customFormat="1" ht="38.25">
      <c r="A92" s="429" t="str">
        <f>IF(ISBLANK($H92),"",CONCATENATE($A$55,".",COUNTA($H$56:$H92)))</f>
        <v>III.12</v>
      </c>
      <c r="B92" s="102" t="s">
        <v>182</v>
      </c>
      <c r="C92" s="102"/>
      <c r="D92" s="102"/>
      <c r="E92" s="412" t="s">
        <v>1</v>
      </c>
      <c r="F92" s="413">
        <v>18</v>
      </c>
      <c r="G92" s="574"/>
      <c r="H92" s="415">
        <f>$F92*$G92</f>
        <v>0</v>
      </c>
    </row>
    <row r="93" spans="1:8" s="428" customFormat="1" ht="12.75">
      <c r="A93" s="429"/>
      <c r="B93" s="430"/>
      <c r="C93" s="430"/>
      <c r="D93" s="430"/>
      <c r="E93" s="412"/>
      <c r="F93" s="413"/>
      <c r="G93" s="414"/>
      <c r="H93" s="415"/>
    </row>
    <row r="94" spans="1:8" s="428" customFormat="1" ht="25.5">
      <c r="A94" s="429" t="str">
        <f>IF(ISBLANK($H94),"",CONCATENATE($A$55,".",COUNTA($H$56:$H94)))</f>
        <v>III.13</v>
      </c>
      <c r="B94" s="102" t="s">
        <v>218</v>
      </c>
      <c r="C94" s="102"/>
      <c r="D94" s="102"/>
      <c r="E94" s="412" t="s">
        <v>1</v>
      </c>
      <c r="F94" s="413">
        <v>2</v>
      </c>
      <c r="G94" s="574"/>
      <c r="H94" s="415">
        <f>$F94*$G94</f>
        <v>0</v>
      </c>
    </row>
    <row r="95" spans="1:8" s="428" customFormat="1" ht="12.75">
      <c r="A95" s="429"/>
      <c r="B95" s="430"/>
      <c r="C95" s="430"/>
      <c r="D95" s="430"/>
      <c r="E95" s="412"/>
      <c r="F95" s="413"/>
      <c r="G95" s="414"/>
      <c r="H95" s="415"/>
    </row>
    <row r="96" spans="1:8" s="428" customFormat="1" ht="12.75">
      <c r="A96" s="429" t="str">
        <f>IF(ISBLANK($H96),"",CONCATENATE($A$55,".",COUNTA($H$56:$H96)))</f>
        <v>III.14</v>
      </c>
      <c r="B96" s="102" t="s">
        <v>183</v>
      </c>
      <c r="C96" s="102"/>
      <c r="D96" s="102"/>
      <c r="E96" s="412" t="s">
        <v>1</v>
      </c>
      <c r="F96" s="413">
        <v>8</v>
      </c>
      <c r="G96" s="574"/>
      <c r="H96" s="415">
        <f>$F96*$G96</f>
        <v>0</v>
      </c>
    </row>
    <row r="97" spans="1:8" s="428" customFormat="1" ht="12.75">
      <c r="A97" s="429"/>
      <c r="B97" s="430"/>
      <c r="C97" s="430"/>
      <c r="D97" s="430"/>
      <c r="E97" s="412"/>
      <c r="F97" s="413"/>
      <c r="G97" s="414"/>
      <c r="H97" s="415"/>
    </row>
    <row r="98" spans="1:8" s="428" customFormat="1" ht="12.75">
      <c r="A98" s="429" t="str">
        <f>IF(ISBLANK($H98),"",CONCATENATE($A$55,".",COUNTA($H$56:$H98)))</f>
        <v>III.15</v>
      </c>
      <c r="B98" s="102" t="s">
        <v>184</v>
      </c>
      <c r="C98" s="102"/>
      <c r="D98" s="102"/>
      <c r="E98" s="412" t="s">
        <v>1</v>
      </c>
      <c r="F98" s="413">
        <v>4</v>
      </c>
      <c r="G98" s="574"/>
      <c r="H98" s="415">
        <f>$F98*$G98</f>
        <v>0</v>
      </c>
    </row>
    <row r="99" spans="1:8" s="428" customFormat="1" ht="12.75">
      <c r="A99" s="429"/>
      <c r="B99" s="430"/>
      <c r="C99" s="430"/>
      <c r="D99" s="430"/>
      <c r="E99" s="412"/>
      <c r="F99" s="413"/>
      <c r="G99" s="414"/>
      <c r="H99" s="415"/>
    </row>
    <row r="100" spans="1:8" s="428" customFormat="1" ht="12.75">
      <c r="A100" s="429" t="str">
        <f>IF(ISBLANK($H100),"",CONCATENATE($A$55,".",COUNTA($H$56:$H100)))</f>
        <v>III.16</v>
      </c>
      <c r="B100" s="102" t="s">
        <v>185</v>
      </c>
      <c r="C100" s="102"/>
      <c r="D100" s="102"/>
      <c r="E100" s="412" t="s">
        <v>1</v>
      </c>
      <c r="F100" s="413">
        <v>64</v>
      </c>
      <c r="G100" s="574"/>
      <c r="H100" s="415">
        <f>$F100*$G100</f>
        <v>0</v>
      </c>
    </row>
    <row r="101" spans="1:8" s="428" customFormat="1" ht="12.75">
      <c r="A101" s="429"/>
      <c r="B101" s="430"/>
      <c r="C101" s="430"/>
      <c r="D101" s="430"/>
      <c r="E101" s="412"/>
      <c r="F101" s="413"/>
      <c r="G101" s="414"/>
      <c r="H101" s="415"/>
    </row>
    <row r="102" spans="1:8" s="428" customFormat="1" ht="12.75">
      <c r="A102" s="429" t="str">
        <f>IF(ISBLANK($H102),"",CONCATENATE($A$55,".",COUNTA($H$56:$H102)))</f>
        <v>III.17</v>
      </c>
      <c r="B102" s="102" t="s">
        <v>219</v>
      </c>
      <c r="C102" s="102"/>
      <c r="D102" s="102"/>
      <c r="E102" s="412" t="s">
        <v>1</v>
      </c>
      <c r="F102" s="413">
        <v>1</v>
      </c>
      <c r="G102" s="574"/>
      <c r="H102" s="415">
        <f>$F102*$G102</f>
        <v>0</v>
      </c>
    </row>
    <row r="103" spans="1:8" s="428" customFormat="1" ht="12.75">
      <c r="A103" s="429"/>
      <c r="B103" s="432"/>
      <c r="C103" s="432"/>
      <c r="D103" s="432"/>
      <c r="E103" s="412"/>
      <c r="F103" s="413"/>
      <c r="G103" s="414"/>
      <c r="H103" s="415"/>
    </row>
    <row r="104" spans="1:8" s="428" customFormat="1" ht="12.75">
      <c r="A104" s="429"/>
      <c r="B104" s="432"/>
      <c r="C104" s="432"/>
      <c r="D104" s="432"/>
      <c r="E104" s="412"/>
      <c r="F104" s="413"/>
      <c r="G104" s="414"/>
      <c r="H104" s="415"/>
    </row>
    <row r="105" spans="1:8" s="428" customFormat="1" ht="25.5">
      <c r="A105" s="429" t="str">
        <f>IF(ISBLANK($H105),"",CONCATENATE($A$55,".",COUNTA($H$56:$H105)))</f>
        <v>III.18</v>
      </c>
      <c r="B105" s="102" t="s">
        <v>220</v>
      </c>
      <c r="C105" s="102"/>
      <c r="D105" s="102"/>
      <c r="E105" s="412" t="s">
        <v>1</v>
      </c>
      <c r="F105" s="413">
        <v>1</v>
      </c>
      <c r="G105" s="574"/>
      <c r="H105" s="415">
        <f>$F105*$G105</f>
        <v>0</v>
      </c>
    </row>
    <row r="106" spans="1:8" s="428" customFormat="1" ht="12.75">
      <c r="A106" s="429"/>
      <c r="B106" s="432"/>
      <c r="C106" s="432"/>
      <c r="D106" s="432"/>
      <c r="E106" s="412"/>
      <c r="F106" s="413"/>
      <c r="G106" s="414"/>
      <c r="H106" s="415"/>
    </row>
    <row r="107" spans="1:8" s="428" customFormat="1" ht="117" customHeight="1">
      <c r="A107" s="429" t="str">
        <f>IF(ISBLANK($H107),"",CONCATENATE($A$55,".",COUNTA($H$56:$H107)))</f>
        <v>III.19</v>
      </c>
      <c r="B107" s="102" t="s">
        <v>221</v>
      </c>
      <c r="C107" s="102"/>
      <c r="D107" s="102"/>
      <c r="E107" s="412" t="s">
        <v>1</v>
      </c>
      <c r="F107" s="413">
        <v>1</v>
      </c>
      <c r="G107" s="574"/>
      <c r="H107" s="415">
        <f>$F107*$G107</f>
        <v>0</v>
      </c>
    </row>
    <row r="108" spans="1:8" s="428" customFormat="1" ht="12.75">
      <c r="A108" s="429"/>
      <c r="B108" s="432"/>
      <c r="C108" s="432"/>
      <c r="D108" s="432"/>
      <c r="E108" s="412"/>
      <c r="F108" s="413"/>
      <c r="G108" s="414"/>
      <c r="H108" s="415"/>
    </row>
    <row r="109" spans="1:8" s="428" customFormat="1" ht="67.5" customHeight="1">
      <c r="A109" s="429"/>
      <c r="B109" s="102" t="s">
        <v>186</v>
      </c>
      <c r="C109" s="102"/>
      <c r="D109" s="102"/>
      <c r="E109" s="412"/>
      <c r="F109" s="413"/>
      <c r="G109" s="414"/>
      <c r="H109" s="415"/>
    </row>
    <row r="110" spans="1:8" s="428" customFormat="1" ht="12.75">
      <c r="A110" s="429"/>
      <c r="B110" s="430"/>
      <c r="C110" s="430"/>
      <c r="D110" s="430"/>
      <c r="E110" s="412"/>
      <c r="F110" s="413"/>
      <c r="G110" s="414"/>
      <c r="H110" s="415"/>
    </row>
    <row r="111" spans="1:8" s="428" customFormat="1" ht="12.75">
      <c r="A111" s="429" t="str">
        <f>IF(ISBLANK($H111),"",CONCATENATE($A$55,".",COUNTA($H$56:$H111)))</f>
        <v>III.20</v>
      </c>
      <c r="B111" s="102" t="s">
        <v>187</v>
      </c>
      <c r="C111" s="102"/>
      <c r="D111" s="102"/>
      <c r="E111" s="412" t="s">
        <v>1</v>
      </c>
      <c r="F111" s="413">
        <v>12</v>
      </c>
      <c r="G111" s="574"/>
      <c r="H111" s="415">
        <f>$F111*$G111</f>
        <v>0</v>
      </c>
    </row>
    <row r="112" spans="1:8" s="428" customFormat="1" ht="12.75">
      <c r="A112" s="429"/>
      <c r="B112" s="430"/>
      <c r="C112" s="430"/>
      <c r="D112" s="430"/>
      <c r="E112" s="412"/>
      <c r="F112" s="413"/>
      <c r="G112" s="414"/>
      <c r="H112" s="415"/>
    </row>
    <row r="113" spans="1:8" s="428" customFormat="1" ht="25.5">
      <c r="A113" s="429" t="str">
        <f>IF(ISBLANK($H113),"",CONCATENATE($A$55,".",COUNTA($H$56:$H113)))</f>
        <v>III.21</v>
      </c>
      <c r="B113" s="102" t="s">
        <v>222</v>
      </c>
      <c r="C113" s="102"/>
      <c r="D113" s="102"/>
      <c r="E113" s="412" t="s">
        <v>1</v>
      </c>
      <c r="F113" s="413">
        <v>1</v>
      </c>
      <c r="G113" s="574"/>
      <c r="H113" s="415">
        <f>$F113*$G113</f>
        <v>0</v>
      </c>
    </row>
    <row r="114" spans="1:8" s="428" customFormat="1" ht="12.75">
      <c r="A114" s="429"/>
      <c r="B114" s="430"/>
      <c r="C114" s="430"/>
      <c r="D114" s="430"/>
      <c r="E114" s="412"/>
      <c r="F114" s="413"/>
      <c r="G114" s="414"/>
      <c r="H114" s="415"/>
    </row>
    <row r="115" spans="1:8" s="428" customFormat="1" ht="12.75">
      <c r="A115" s="429" t="str">
        <f>IF(ISBLANK($H115),"",CONCATENATE($A$55,".",COUNTA($H$56:$H115)))</f>
        <v>III.22</v>
      </c>
      <c r="B115" s="102" t="s">
        <v>188</v>
      </c>
      <c r="C115" s="102"/>
      <c r="D115" s="102"/>
      <c r="E115" s="412" t="s">
        <v>1</v>
      </c>
      <c r="F115" s="413">
        <v>1</v>
      </c>
      <c r="G115" s="574"/>
      <c r="H115" s="415">
        <f>$F115*$G115</f>
        <v>0</v>
      </c>
    </row>
    <row r="116" spans="1:8" s="428" customFormat="1" ht="12.75">
      <c r="A116" s="429"/>
      <c r="B116" s="430"/>
      <c r="C116" s="430"/>
      <c r="D116" s="430"/>
      <c r="E116" s="412"/>
      <c r="F116" s="413"/>
      <c r="G116" s="414"/>
      <c r="H116" s="415"/>
    </row>
    <row r="117" spans="1:8" s="428" customFormat="1" ht="12.75">
      <c r="A117" s="429" t="str">
        <f>IF(ISBLANK($H117),"",CONCATENATE($A$55,".",COUNTA($H$56:$H117)))</f>
        <v>III.23</v>
      </c>
      <c r="B117" s="102" t="s">
        <v>189</v>
      </c>
      <c r="C117" s="102"/>
      <c r="D117" s="102"/>
      <c r="E117" s="412" t="s">
        <v>1</v>
      </c>
      <c r="F117" s="413">
        <v>6</v>
      </c>
      <c r="G117" s="574"/>
      <c r="H117" s="415">
        <f>$F117*$G117</f>
        <v>0</v>
      </c>
    </row>
    <row r="118" spans="1:8" s="428" customFormat="1" ht="12.75">
      <c r="A118" s="429"/>
      <c r="B118" s="430"/>
      <c r="C118" s="430"/>
      <c r="D118" s="430"/>
      <c r="E118" s="412"/>
      <c r="F118" s="413"/>
      <c r="G118" s="414"/>
      <c r="H118" s="415"/>
    </row>
    <row r="119" spans="1:8" s="428" customFormat="1" ht="12.75">
      <c r="A119" s="429" t="str">
        <f>IF(ISBLANK($H119),"",CONCATENATE($A$55,".",COUNTA($H$56:$H119)))</f>
        <v>III.24</v>
      </c>
      <c r="B119" s="102" t="s">
        <v>190</v>
      </c>
      <c r="C119" s="102"/>
      <c r="D119" s="102"/>
      <c r="E119" s="412" t="s">
        <v>1</v>
      </c>
      <c r="F119" s="413">
        <v>1</v>
      </c>
      <c r="G119" s="574"/>
      <c r="H119" s="415">
        <f>$F119*$G119</f>
        <v>0</v>
      </c>
    </row>
    <row r="120" spans="1:8" s="428" customFormat="1" ht="12.75">
      <c r="A120" s="429"/>
      <c r="B120" s="102"/>
      <c r="C120" s="102"/>
      <c r="D120" s="102"/>
      <c r="E120" s="412"/>
      <c r="F120" s="413"/>
      <c r="G120" s="414"/>
      <c r="H120" s="415"/>
    </row>
    <row r="121" spans="1:8" s="428" customFormat="1" ht="38.25">
      <c r="A121" s="429" t="str">
        <f>IF(ISBLANK($H121),"",CONCATENATE($A$55,".",COUNTA($H$56:$H121)))</f>
        <v>III.25</v>
      </c>
      <c r="B121" s="102" t="s">
        <v>479</v>
      </c>
      <c r="C121" s="102"/>
      <c r="D121" s="102"/>
      <c r="E121" s="412" t="s">
        <v>1</v>
      </c>
      <c r="F121" s="413">
        <v>8</v>
      </c>
      <c r="G121" s="574"/>
      <c r="H121" s="415">
        <f>$F121*$G121</f>
        <v>0</v>
      </c>
    </row>
    <row r="122" spans="1:8" s="428" customFormat="1" ht="12.75">
      <c r="A122" s="429"/>
      <c r="B122" s="432"/>
      <c r="C122" s="432"/>
      <c r="D122" s="432"/>
      <c r="E122" s="412"/>
      <c r="F122" s="413"/>
      <c r="G122" s="414"/>
      <c r="H122" s="415"/>
    </row>
    <row r="123" spans="1:8" s="428" customFormat="1" ht="30" customHeight="1">
      <c r="A123" s="356" t="s">
        <v>65</v>
      </c>
      <c r="B123" s="345" t="s">
        <v>209</v>
      </c>
      <c r="C123" s="345"/>
      <c r="D123" s="345"/>
      <c r="E123" s="352" t="s">
        <v>657</v>
      </c>
      <c r="F123" s="345"/>
      <c r="G123" s="346"/>
      <c r="H123" s="346">
        <f>SUM($H$56:$H$122)</f>
        <v>0</v>
      </c>
    </row>
    <row r="124" spans="1:8" s="428" customFormat="1" ht="12.75">
      <c r="A124" s="429"/>
      <c r="B124" s="432"/>
      <c r="C124" s="432"/>
      <c r="D124" s="432"/>
      <c r="E124" s="412"/>
      <c r="F124" s="412"/>
      <c r="G124" s="414"/>
      <c r="H124" s="415"/>
    </row>
    <row r="125" spans="1:8" s="428" customFormat="1" ht="24.75" customHeight="1">
      <c r="A125" s="353" t="s">
        <v>67</v>
      </c>
      <c r="B125" s="364" t="s">
        <v>191</v>
      </c>
      <c r="C125" s="364"/>
      <c r="D125" s="364"/>
      <c r="E125" s="343"/>
      <c r="F125" s="343"/>
      <c r="G125" s="344"/>
      <c r="H125" s="344"/>
    </row>
    <row r="126" spans="1:8" s="428" customFormat="1" ht="12.75">
      <c r="A126" s="429"/>
      <c r="B126" s="430"/>
      <c r="C126" s="430"/>
      <c r="D126" s="430"/>
      <c r="E126" s="412"/>
      <c r="F126" s="413"/>
      <c r="G126" s="414"/>
      <c r="H126" s="415"/>
    </row>
    <row r="127" spans="1:8" s="428" customFormat="1" ht="12.75">
      <c r="A127" s="429" t="str">
        <f>IF(ISBLANK($H140),"",CONCATENATE($A$125,".",COUNTA($H$126:$H140)))</f>
        <v>IV.1</v>
      </c>
      <c r="B127" s="102" t="s">
        <v>637</v>
      </c>
      <c r="C127" s="102"/>
      <c r="D127" s="102"/>
      <c r="E127" s="412"/>
      <c r="F127" s="413"/>
      <c r="G127" s="414"/>
      <c r="H127" s="415"/>
    </row>
    <row r="128" spans="1:8" s="428" customFormat="1" ht="216.75">
      <c r="A128" s="434"/>
      <c r="B128" s="102" t="s">
        <v>223</v>
      </c>
      <c r="C128" s="347" t="s">
        <v>1</v>
      </c>
      <c r="D128" s="348">
        <v>1</v>
      </c>
      <c r="G128" s="414"/>
      <c r="H128" s="415"/>
    </row>
    <row r="129" spans="1:8" s="428" customFormat="1" ht="27.75" customHeight="1">
      <c r="A129" s="434"/>
      <c r="B129" s="102" t="s">
        <v>192</v>
      </c>
      <c r="C129" s="347" t="s">
        <v>1</v>
      </c>
      <c r="D129" s="348">
        <v>1</v>
      </c>
      <c r="G129" s="414"/>
      <c r="H129" s="415"/>
    </row>
    <row r="130" spans="1:8" s="428" customFormat="1" ht="25.5">
      <c r="A130" s="434"/>
      <c r="B130" s="102" t="s">
        <v>193</v>
      </c>
      <c r="C130" s="347" t="s">
        <v>1</v>
      </c>
      <c r="D130" s="348">
        <v>1</v>
      </c>
      <c r="G130" s="414"/>
      <c r="H130" s="415"/>
    </row>
    <row r="131" spans="1:8" s="428" customFormat="1" ht="38.25">
      <c r="A131" s="434"/>
      <c r="B131" s="102" t="s">
        <v>194</v>
      </c>
      <c r="C131" s="347" t="s">
        <v>1</v>
      </c>
      <c r="D131" s="348">
        <v>1</v>
      </c>
      <c r="G131" s="414"/>
      <c r="H131" s="415"/>
    </row>
    <row r="132" spans="1:8" s="428" customFormat="1" ht="38.25">
      <c r="A132" s="434"/>
      <c r="B132" s="102" t="s">
        <v>195</v>
      </c>
      <c r="C132" s="347" t="s">
        <v>1</v>
      </c>
      <c r="D132" s="348">
        <v>1</v>
      </c>
      <c r="G132" s="414"/>
      <c r="H132" s="415"/>
    </row>
    <row r="133" spans="1:8" s="428" customFormat="1" ht="69.75" customHeight="1">
      <c r="A133" s="434"/>
      <c r="B133" s="102" t="s">
        <v>224</v>
      </c>
      <c r="C133" s="347" t="s">
        <v>1</v>
      </c>
      <c r="D133" s="348">
        <v>1</v>
      </c>
      <c r="G133" s="414"/>
      <c r="H133" s="415"/>
    </row>
    <row r="134" spans="1:8" s="428" customFormat="1" ht="38.25">
      <c r="A134" s="434"/>
      <c r="B134" s="102" t="s">
        <v>196</v>
      </c>
      <c r="C134" s="347" t="s">
        <v>1</v>
      </c>
      <c r="D134" s="348">
        <v>1</v>
      </c>
      <c r="G134" s="414"/>
      <c r="H134" s="415"/>
    </row>
    <row r="135" spans="1:8" s="428" customFormat="1" ht="25.5">
      <c r="A135" s="434"/>
      <c r="B135" s="102" t="s">
        <v>197</v>
      </c>
      <c r="C135" s="347" t="s">
        <v>1</v>
      </c>
      <c r="D135" s="348">
        <v>1</v>
      </c>
      <c r="G135" s="414"/>
      <c r="H135" s="415"/>
    </row>
    <row r="136" spans="1:8" s="428" customFormat="1" ht="25.5">
      <c r="A136" s="434"/>
      <c r="B136" s="102" t="s">
        <v>198</v>
      </c>
      <c r="C136" s="347" t="s">
        <v>1</v>
      </c>
      <c r="D136" s="348">
        <v>1</v>
      </c>
      <c r="G136" s="414"/>
      <c r="H136" s="415"/>
    </row>
    <row r="137" spans="1:8" s="428" customFormat="1" ht="12.75">
      <c r="A137" s="434"/>
      <c r="B137" s="102" t="s">
        <v>199</v>
      </c>
      <c r="C137" s="347" t="s">
        <v>1</v>
      </c>
      <c r="D137" s="348">
        <v>1</v>
      </c>
      <c r="G137" s="414"/>
      <c r="H137" s="415"/>
    </row>
    <row r="138" spans="1:8" s="428" customFormat="1" ht="12.75">
      <c r="A138" s="434"/>
      <c r="B138" s="102" t="s">
        <v>172</v>
      </c>
      <c r="C138" s="347" t="s">
        <v>1</v>
      </c>
      <c r="D138" s="348">
        <v>1</v>
      </c>
      <c r="G138" s="414"/>
      <c r="H138" s="415"/>
    </row>
    <row r="139" spans="1:8" s="428" customFormat="1" ht="12.75">
      <c r="A139" s="434"/>
      <c r="B139" s="102"/>
      <c r="C139" s="102"/>
      <c r="D139" s="102"/>
      <c r="E139" s="435"/>
      <c r="F139" s="436"/>
      <c r="G139" s="414"/>
      <c r="H139" s="415"/>
    </row>
    <row r="140" spans="1:8" s="435" customFormat="1" ht="18.75" customHeight="1">
      <c r="A140" s="437"/>
      <c r="B140" s="438" t="s">
        <v>225</v>
      </c>
      <c r="C140" s="438"/>
      <c r="D140" s="438"/>
      <c r="E140" s="349" t="s">
        <v>12</v>
      </c>
      <c r="F140" s="350">
        <v>1</v>
      </c>
      <c r="G140" s="575"/>
      <c r="H140" s="351">
        <f>$F140*$G140</f>
        <v>0</v>
      </c>
    </row>
    <row r="141" spans="1:8" s="435" customFormat="1" ht="18.75" customHeight="1">
      <c r="A141" s="543"/>
      <c r="B141" s="544"/>
      <c r="C141" s="544"/>
      <c r="D141" s="544"/>
      <c r="E141" s="450"/>
      <c r="F141" s="451"/>
      <c r="G141" s="452"/>
      <c r="H141" s="453"/>
    </row>
    <row r="142" spans="1:8" s="435" customFormat="1" ht="18.75" customHeight="1">
      <c r="A142" s="543"/>
      <c r="B142" s="544"/>
      <c r="C142" s="544"/>
      <c r="D142" s="544"/>
      <c r="E142" s="450"/>
      <c r="F142" s="451"/>
      <c r="G142" s="452"/>
      <c r="H142" s="453"/>
    </row>
    <row r="143" spans="1:8" s="428" customFormat="1" ht="12.75">
      <c r="A143" s="429"/>
      <c r="B143" s="432"/>
      <c r="C143" s="432"/>
      <c r="D143" s="432"/>
      <c r="E143" s="412"/>
      <c r="F143" s="413"/>
      <c r="G143" s="414"/>
      <c r="H143" s="415"/>
    </row>
    <row r="144" spans="1:8" s="428" customFormat="1" ht="204">
      <c r="A144" s="581" t="str">
        <f>IF(ISBLANK($H144),"",CONCATENATE($A$125,".",COUNTA($H$126:$H144)))</f>
        <v>IV.2</v>
      </c>
      <c r="B144" s="102" t="s">
        <v>226</v>
      </c>
      <c r="C144" s="102"/>
      <c r="D144" s="102"/>
      <c r="E144" s="582" t="s">
        <v>1</v>
      </c>
      <c r="F144" s="583">
        <v>4</v>
      </c>
      <c r="G144" s="586"/>
      <c r="H144" s="585">
        <f>$F144*$G144</f>
        <v>0</v>
      </c>
    </row>
    <row r="145" spans="1:8" s="428" customFormat="1" ht="51">
      <c r="A145" s="581"/>
      <c r="B145" s="431" t="s">
        <v>233</v>
      </c>
      <c r="C145" s="431"/>
      <c r="D145" s="431"/>
      <c r="E145" s="582"/>
      <c r="F145" s="583"/>
      <c r="G145" s="586"/>
      <c r="H145" s="585"/>
    </row>
    <row r="146" spans="1:8" s="428" customFormat="1" ht="12.75">
      <c r="A146" s="429"/>
      <c r="B146" s="430"/>
      <c r="C146" s="430"/>
      <c r="D146" s="430"/>
      <c r="E146" s="412"/>
      <c r="F146" s="413"/>
      <c r="G146" s="414"/>
      <c r="H146" s="415"/>
    </row>
    <row r="147" spans="1:8" s="428" customFormat="1" ht="12.75">
      <c r="A147" s="429"/>
      <c r="B147" s="102" t="s">
        <v>174</v>
      </c>
      <c r="C147" s="102"/>
      <c r="D147" s="102"/>
      <c r="E147" s="412"/>
      <c r="F147" s="413"/>
      <c r="G147" s="414"/>
      <c r="H147" s="415"/>
    </row>
    <row r="148" spans="1:8" s="428" customFormat="1" ht="12.75">
      <c r="A148" s="429"/>
      <c r="B148" s="430"/>
      <c r="C148" s="430"/>
      <c r="D148" s="430"/>
      <c r="E148" s="412"/>
      <c r="F148" s="413"/>
      <c r="G148" s="414"/>
      <c r="H148" s="415"/>
    </row>
    <row r="149" spans="1:8" s="428" customFormat="1" ht="51">
      <c r="A149" s="429"/>
      <c r="B149" s="102" t="s">
        <v>175</v>
      </c>
      <c r="C149" s="102"/>
      <c r="D149" s="102"/>
      <c r="E149" s="412"/>
      <c r="F149" s="413"/>
      <c r="G149" s="414"/>
      <c r="H149" s="415"/>
    </row>
    <row r="150" spans="1:8" s="428" customFormat="1" ht="12.75">
      <c r="A150" s="429"/>
      <c r="B150" s="430"/>
      <c r="C150" s="430"/>
      <c r="D150" s="430"/>
      <c r="E150" s="412"/>
      <c r="F150" s="413"/>
      <c r="G150" s="414"/>
      <c r="H150" s="415"/>
    </row>
    <row r="151" spans="1:8" s="428" customFormat="1" ht="38.25">
      <c r="A151" s="429" t="str">
        <f>IF(ISBLANK($H151),"",CONCATENATE($A$125,".",COUNTA($H$126:$H151)))</f>
        <v>IV.3</v>
      </c>
      <c r="B151" s="102" t="s">
        <v>227</v>
      </c>
      <c r="C151" s="102"/>
      <c r="D151" s="102"/>
      <c r="E151" s="412" t="s">
        <v>32</v>
      </c>
      <c r="F151" s="413">
        <v>80</v>
      </c>
      <c r="G151" s="574"/>
      <c r="H151" s="415">
        <f>$F151*$G151</f>
        <v>0</v>
      </c>
    </row>
    <row r="152" spans="1:8" s="428" customFormat="1" ht="12.75">
      <c r="A152" s="429"/>
      <c r="B152" s="430"/>
      <c r="C152" s="430"/>
      <c r="D152" s="430"/>
      <c r="E152" s="412"/>
      <c r="F152" s="413"/>
      <c r="G152" s="414"/>
      <c r="H152" s="415"/>
    </row>
    <row r="153" spans="1:8" s="428" customFormat="1" ht="38.25">
      <c r="A153" s="429" t="str">
        <f>IF(ISBLANK($H153),"",CONCATENATE($A$125,".",COUNTA($H$126:$H153)))</f>
        <v>IV.4</v>
      </c>
      <c r="B153" s="102" t="s">
        <v>228</v>
      </c>
      <c r="C153" s="102"/>
      <c r="D153" s="102"/>
      <c r="E153" s="412" t="s">
        <v>32</v>
      </c>
      <c r="F153" s="413">
        <v>80</v>
      </c>
      <c r="G153" s="574"/>
      <c r="H153" s="415">
        <f>$F153*$G153</f>
        <v>0</v>
      </c>
    </row>
    <row r="154" spans="1:8" s="428" customFormat="1" ht="12.75">
      <c r="A154" s="429"/>
      <c r="B154" s="430"/>
      <c r="C154" s="430"/>
      <c r="D154" s="430"/>
      <c r="E154" s="412"/>
      <c r="F154" s="413"/>
      <c r="G154" s="414"/>
      <c r="H154" s="415"/>
    </row>
    <row r="155" spans="1:8" s="428" customFormat="1" ht="38.25">
      <c r="A155" s="429" t="str">
        <f>IF(ISBLANK($H155),"",CONCATENATE($A$125,".",COUNTA($H$126:$H155)))</f>
        <v>IV.5</v>
      </c>
      <c r="B155" s="102" t="s">
        <v>229</v>
      </c>
      <c r="C155" s="102"/>
      <c r="D155" s="102"/>
      <c r="E155" s="412" t="s">
        <v>32</v>
      </c>
      <c r="F155" s="413">
        <v>1200</v>
      </c>
      <c r="G155" s="574"/>
      <c r="H155" s="415">
        <f>$F155*$G155</f>
        <v>0</v>
      </c>
    </row>
    <row r="156" spans="1:8" s="428" customFormat="1" ht="12.75">
      <c r="A156" s="429"/>
      <c r="B156" s="432"/>
      <c r="C156" s="432"/>
      <c r="D156" s="432"/>
      <c r="E156" s="412"/>
      <c r="F156" s="413"/>
      <c r="G156" s="414"/>
      <c r="H156" s="415"/>
    </row>
    <row r="157" spans="1:8" s="428" customFormat="1" ht="12.75">
      <c r="A157" s="429"/>
      <c r="B157" s="432"/>
      <c r="C157" s="432"/>
      <c r="D157" s="432"/>
      <c r="E157" s="412"/>
      <c r="F157" s="413"/>
      <c r="G157" s="414"/>
      <c r="H157" s="415"/>
    </row>
    <row r="158" spans="1:8" s="428" customFormat="1" ht="12.75">
      <c r="A158" s="429"/>
      <c r="B158" s="102" t="s">
        <v>33</v>
      </c>
      <c r="C158" s="102"/>
      <c r="D158" s="102"/>
      <c r="E158" s="412"/>
      <c r="F158" s="413"/>
      <c r="G158" s="414"/>
      <c r="H158" s="415"/>
    </row>
    <row r="159" spans="1:8" s="428" customFormat="1" ht="12.75">
      <c r="A159" s="429"/>
      <c r="B159" s="430"/>
      <c r="C159" s="430"/>
      <c r="D159" s="430"/>
      <c r="E159" s="412"/>
      <c r="F159" s="413"/>
      <c r="G159" s="414"/>
      <c r="H159" s="415"/>
    </row>
    <row r="160" spans="1:8" s="428" customFormat="1" ht="59.25" customHeight="1">
      <c r="A160" s="429"/>
      <c r="B160" s="102" t="s">
        <v>176</v>
      </c>
      <c r="C160" s="102"/>
      <c r="D160" s="102"/>
      <c r="E160" s="412"/>
      <c r="F160" s="413"/>
      <c r="G160" s="414"/>
      <c r="H160" s="415"/>
    </row>
    <row r="161" spans="1:8" s="428" customFormat="1" ht="12.75">
      <c r="A161" s="429"/>
      <c r="B161" s="430"/>
      <c r="C161" s="430"/>
      <c r="D161" s="430"/>
      <c r="E161" s="412"/>
      <c r="F161" s="413"/>
      <c r="G161" s="414"/>
      <c r="H161" s="415"/>
    </row>
    <row r="162" spans="1:8" s="428" customFormat="1" ht="12.75">
      <c r="A162" s="429" t="str">
        <f>IF(ISBLANK($H162),"",CONCATENATE($A$125,".",COUNTA($H$126:$H162)))</f>
        <v>IV.6</v>
      </c>
      <c r="B162" s="431" t="s">
        <v>200</v>
      </c>
      <c r="C162" s="431"/>
      <c r="D162" s="431"/>
      <c r="E162" s="412" t="s">
        <v>32</v>
      </c>
      <c r="F162" s="413">
        <v>100</v>
      </c>
      <c r="G162" s="574"/>
      <c r="H162" s="415">
        <f>$F162*$G162</f>
        <v>0</v>
      </c>
    </row>
    <row r="163" spans="1:8" s="428" customFormat="1" ht="12.75">
      <c r="A163" s="429"/>
      <c r="B163" s="430"/>
      <c r="C163" s="430"/>
      <c r="D163" s="430"/>
      <c r="E163" s="412"/>
      <c r="F163" s="413"/>
      <c r="G163" s="414"/>
      <c r="H163" s="415"/>
    </row>
    <row r="164" spans="1:8" s="428" customFormat="1" ht="12.75">
      <c r="A164" s="429" t="str">
        <f>IF(ISBLANK($H164),"",CONCATENATE($A$125,".",COUNTA($H$126:$H164)))</f>
        <v>IV.7</v>
      </c>
      <c r="B164" s="431" t="s">
        <v>179</v>
      </c>
      <c r="C164" s="431"/>
      <c r="D164" s="431"/>
      <c r="E164" s="412" t="s">
        <v>32</v>
      </c>
      <c r="F164" s="413">
        <v>1000</v>
      </c>
      <c r="G164" s="574"/>
      <c r="H164" s="415">
        <f>$F164*$G164</f>
        <v>0</v>
      </c>
    </row>
    <row r="165" spans="1:8" s="428" customFormat="1" ht="12.75">
      <c r="A165" s="429"/>
      <c r="B165" s="430"/>
      <c r="C165" s="430"/>
      <c r="D165" s="430"/>
      <c r="E165" s="412"/>
      <c r="F165" s="413"/>
      <c r="G165" s="414"/>
      <c r="H165" s="415"/>
    </row>
    <row r="166" spans="1:8" s="428" customFormat="1" ht="51">
      <c r="A166" s="429" t="str">
        <f>IF(ISBLANK($H166),"",CONCATENATE($A$125,".",COUNTA($H$126:$H166)))</f>
        <v>IV.8</v>
      </c>
      <c r="B166" s="431" t="s">
        <v>230</v>
      </c>
      <c r="C166" s="431"/>
      <c r="D166" s="431"/>
      <c r="E166" s="412" t="s">
        <v>32</v>
      </c>
      <c r="F166" s="413">
        <v>30</v>
      </c>
      <c r="G166" s="574"/>
      <c r="H166" s="415">
        <f>$F166*$G166</f>
        <v>0</v>
      </c>
    </row>
    <row r="167" spans="1:8" s="428" customFormat="1" ht="12.75">
      <c r="A167" s="429"/>
      <c r="B167" s="432"/>
      <c r="C167" s="432"/>
      <c r="D167" s="432"/>
      <c r="E167" s="412"/>
      <c r="F167" s="413"/>
      <c r="G167" s="414"/>
      <c r="H167" s="415"/>
    </row>
    <row r="168" spans="1:8" s="428" customFormat="1" ht="30" customHeight="1">
      <c r="A168" s="356" t="s">
        <v>67</v>
      </c>
      <c r="B168" s="345" t="s">
        <v>210</v>
      </c>
      <c r="C168" s="345"/>
      <c r="D168" s="345"/>
      <c r="E168" s="352" t="s">
        <v>657</v>
      </c>
      <c r="F168" s="345"/>
      <c r="G168" s="346"/>
      <c r="H168" s="346">
        <f>SUM($H$126:$H$167)</f>
        <v>0</v>
      </c>
    </row>
    <row r="169" spans="1:8" s="428" customFormat="1" ht="12.75">
      <c r="A169" s="429"/>
      <c r="B169" s="432"/>
      <c r="C169" s="432"/>
      <c r="D169" s="432"/>
      <c r="E169" s="412"/>
      <c r="F169" s="412"/>
      <c r="G169" s="414"/>
      <c r="H169" s="415"/>
    </row>
    <row r="170" spans="1:8" s="428" customFormat="1" ht="24.75" customHeight="1">
      <c r="A170" s="353" t="s">
        <v>379</v>
      </c>
      <c r="B170" s="364" t="s">
        <v>201</v>
      </c>
      <c r="C170" s="364"/>
      <c r="D170" s="364"/>
      <c r="E170" s="343"/>
      <c r="F170" s="343"/>
      <c r="G170" s="344"/>
      <c r="H170" s="344"/>
    </row>
    <row r="171" spans="1:8" s="428" customFormat="1" ht="12.75">
      <c r="A171" s="429"/>
      <c r="B171" s="432"/>
      <c r="C171" s="432"/>
      <c r="D171" s="432"/>
      <c r="E171" s="412"/>
      <c r="F171" s="413"/>
      <c r="G171" s="414"/>
      <c r="H171" s="415"/>
    </row>
    <row r="172" spans="1:8" s="428" customFormat="1" ht="153">
      <c r="A172" s="581" t="str">
        <f>IF(ISBLANK($H172),"",CONCATENATE($A$170,".",COUNTA($H$171:$H172)))</f>
        <v>V.1</v>
      </c>
      <c r="B172" s="427" t="s">
        <v>480</v>
      </c>
      <c r="C172" s="427"/>
      <c r="D172" s="427"/>
      <c r="E172" s="582" t="s">
        <v>1</v>
      </c>
      <c r="F172" s="583">
        <v>40</v>
      </c>
      <c r="G172" s="586"/>
      <c r="H172" s="585">
        <f>$F172*$G172</f>
        <v>0</v>
      </c>
    </row>
    <row r="173" spans="1:8" s="428" customFormat="1" ht="51">
      <c r="A173" s="581"/>
      <c r="B173" s="431" t="s">
        <v>233</v>
      </c>
      <c r="C173" s="431"/>
      <c r="D173" s="431"/>
      <c r="E173" s="582"/>
      <c r="F173" s="583"/>
      <c r="G173" s="586"/>
      <c r="H173" s="585"/>
    </row>
    <row r="174" spans="1:8" s="428" customFormat="1" ht="12.75">
      <c r="A174" s="429"/>
      <c r="B174" s="430"/>
      <c r="C174" s="430"/>
      <c r="D174" s="430"/>
      <c r="E174" s="412"/>
      <c r="F174" s="413"/>
      <c r="G174" s="414"/>
      <c r="H174" s="415"/>
    </row>
    <row r="175" spans="1:8" s="428" customFormat="1" ht="165.75">
      <c r="A175" s="581" t="str">
        <f>IF(ISBLANK($H175),"",CONCATENATE($A$170,".",COUNTA($H$171:$H175)))</f>
        <v>V.2</v>
      </c>
      <c r="B175" s="102" t="s">
        <v>481</v>
      </c>
      <c r="C175" s="102"/>
      <c r="D175" s="102"/>
      <c r="E175" s="582" t="s">
        <v>1</v>
      </c>
      <c r="F175" s="583">
        <v>32</v>
      </c>
      <c r="G175" s="584"/>
      <c r="H175" s="585">
        <f>$F175*$G175</f>
        <v>0</v>
      </c>
    </row>
    <row r="176" spans="1:8" s="428" customFormat="1" ht="51">
      <c r="A176" s="581"/>
      <c r="B176" s="431" t="s">
        <v>233</v>
      </c>
      <c r="C176" s="431"/>
      <c r="D176" s="431"/>
      <c r="E176" s="582"/>
      <c r="F176" s="583"/>
      <c r="G176" s="584"/>
      <c r="H176" s="585"/>
    </row>
    <row r="177" spans="1:8" s="428" customFormat="1" ht="12.75">
      <c r="A177" s="429"/>
      <c r="B177" s="432"/>
      <c r="C177" s="432"/>
      <c r="D177" s="432"/>
      <c r="E177" s="412"/>
      <c r="F177" s="413"/>
      <c r="G177" s="414"/>
      <c r="H177" s="415"/>
    </row>
    <row r="178" spans="1:8" s="428" customFormat="1" ht="165.75">
      <c r="A178" s="581" t="str">
        <f>IF(ISBLANK($H178),"",CONCATENATE($A$170,".",COUNTA($H$171:$H178)))</f>
        <v>V.3</v>
      </c>
      <c r="B178" s="102" t="s">
        <v>482</v>
      </c>
      <c r="C178" s="102"/>
      <c r="D178" s="102"/>
      <c r="E178" s="582" t="s">
        <v>1</v>
      </c>
      <c r="F178" s="583">
        <v>6</v>
      </c>
      <c r="G178" s="586"/>
      <c r="H178" s="585">
        <f>$F178*$G178</f>
        <v>0</v>
      </c>
    </row>
    <row r="179" spans="1:8" s="428" customFormat="1" ht="51">
      <c r="A179" s="581"/>
      <c r="B179" s="431" t="s">
        <v>233</v>
      </c>
      <c r="C179" s="431"/>
      <c r="D179" s="431"/>
      <c r="E179" s="582"/>
      <c r="F179" s="583"/>
      <c r="G179" s="586"/>
      <c r="H179" s="585"/>
    </row>
    <row r="180" spans="1:8" s="428" customFormat="1" ht="12.75">
      <c r="A180" s="429"/>
      <c r="B180" s="432"/>
      <c r="C180" s="432"/>
      <c r="D180" s="432"/>
      <c r="E180" s="412"/>
      <c r="F180" s="413"/>
      <c r="G180" s="414"/>
      <c r="H180" s="415"/>
    </row>
    <row r="181" spans="1:8" s="428" customFormat="1" ht="12.75">
      <c r="A181" s="454"/>
      <c r="B181" s="432"/>
      <c r="C181" s="432"/>
      <c r="D181" s="432"/>
      <c r="E181" s="450"/>
      <c r="F181" s="451"/>
      <c r="G181" s="452"/>
      <c r="H181" s="453"/>
    </row>
    <row r="182" spans="1:8" s="428" customFormat="1" ht="12.75">
      <c r="A182" s="454"/>
      <c r="B182" s="432"/>
      <c r="C182" s="432"/>
      <c r="D182" s="432"/>
      <c r="E182" s="450"/>
      <c r="F182" s="451"/>
      <c r="G182" s="452"/>
      <c r="H182" s="453"/>
    </row>
    <row r="183" spans="1:8" s="428" customFormat="1" ht="140.25">
      <c r="A183" s="581" t="str">
        <f>IF(ISBLANK($H183),"",CONCATENATE($A$170,".",COUNTA($H$171:$H183)))</f>
        <v>V.4</v>
      </c>
      <c r="B183" s="440" t="s">
        <v>483</v>
      </c>
      <c r="C183" s="440"/>
      <c r="D183" s="440"/>
      <c r="E183" s="582" t="s">
        <v>1</v>
      </c>
      <c r="F183" s="583">
        <v>2</v>
      </c>
      <c r="G183" s="586"/>
      <c r="H183" s="585">
        <f>$F183*$G183</f>
        <v>0</v>
      </c>
    </row>
    <row r="184" spans="1:8" s="428" customFormat="1" ht="51">
      <c r="A184" s="581"/>
      <c r="B184" s="431" t="s">
        <v>233</v>
      </c>
      <c r="C184" s="431"/>
      <c r="D184" s="431"/>
      <c r="E184" s="582"/>
      <c r="F184" s="583"/>
      <c r="G184" s="586"/>
      <c r="H184" s="585"/>
    </row>
    <row r="185" spans="1:8" s="428" customFormat="1" ht="12.75">
      <c r="A185" s="429"/>
      <c r="B185" s="432"/>
      <c r="C185" s="432"/>
      <c r="D185" s="432"/>
      <c r="E185" s="412"/>
      <c r="F185" s="413"/>
      <c r="G185" s="414"/>
      <c r="H185" s="415"/>
    </row>
    <row r="186" spans="1:8" s="428" customFormat="1" ht="153">
      <c r="A186" s="581" t="str">
        <f>IF(ISBLANK($H186),"",CONCATENATE($A$170,".",COUNTA($H$171:$H186)))</f>
        <v>V.5</v>
      </c>
      <c r="B186" s="440" t="s">
        <v>484</v>
      </c>
      <c r="C186" s="440"/>
      <c r="D186" s="440"/>
      <c r="E186" s="582" t="s">
        <v>1</v>
      </c>
      <c r="F186" s="583">
        <v>18</v>
      </c>
      <c r="G186" s="586"/>
      <c r="H186" s="585">
        <f>$F186*$G186</f>
        <v>0</v>
      </c>
    </row>
    <row r="187" spans="1:8" s="428" customFormat="1" ht="51">
      <c r="A187" s="581"/>
      <c r="B187" s="431" t="s">
        <v>233</v>
      </c>
      <c r="C187" s="431"/>
      <c r="D187" s="431"/>
      <c r="E187" s="582"/>
      <c r="F187" s="583"/>
      <c r="G187" s="586"/>
      <c r="H187" s="585"/>
    </row>
    <row r="188" spans="1:8" s="428" customFormat="1" ht="12.75">
      <c r="A188" s="429"/>
      <c r="B188" s="432"/>
      <c r="C188" s="432"/>
      <c r="D188" s="432"/>
      <c r="E188" s="412"/>
      <c r="F188" s="413"/>
      <c r="G188" s="414"/>
      <c r="H188" s="415"/>
    </row>
    <row r="189" spans="1:8" s="428" customFormat="1" ht="114.75">
      <c r="A189" s="581" t="str">
        <f>IF(ISBLANK($H189),"",CONCATENATE($A$170,".",COUNTA($H$171:$H189)))</f>
        <v>V.6</v>
      </c>
      <c r="B189" s="440" t="s">
        <v>485</v>
      </c>
      <c r="C189" s="440"/>
      <c r="D189" s="440"/>
      <c r="E189" s="582" t="s">
        <v>1</v>
      </c>
      <c r="F189" s="583">
        <v>4</v>
      </c>
      <c r="G189" s="586"/>
      <c r="H189" s="585">
        <f>$F189*$G189</f>
        <v>0</v>
      </c>
    </row>
    <row r="190" spans="1:8" s="428" customFormat="1" ht="51">
      <c r="A190" s="581"/>
      <c r="B190" s="431" t="s">
        <v>233</v>
      </c>
      <c r="C190" s="431"/>
      <c r="D190" s="431"/>
      <c r="E190" s="582"/>
      <c r="F190" s="583"/>
      <c r="G190" s="586"/>
      <c r="H190" s="585"/>
    </row>
    <row r="191" spans="1:8" s="428" customFormat="1" ht="12.75">
      <c r="A191" s="429"/>
      <c r="B191" s="432"/>
      <c r="C191" s="432"/>
      <c r="D191" s="432"/>
      <c r="E191" s="412"/>
      <c r="F191" s="413"/>
      <c r="G191" s="414"/>
      <c r="H191" s="415"/>
    </row>
    <row r="192" spans="1:8" s="428" customFormat="1" ht="114.75">
      <c r="A192" s="581" t="str">
        <f>IF(ISBLANK($H192),"",CONCATENATE($A$170,".",COUNTA($H$171:$H192)))</f>
        <v>V.7</v>
      </c>
      <c r="B192" s="440" t="s">
        <v>231</v>
      </c>
      <c r="C192" s="440"/>
      <c r="D192" s="440"/>
      <c r="E192" s="582" t="s">
        <v>1</v>
      </c>
      <c r="F192" s="583">
        <v>10</v>
      </c>
      <c r="G192" s="586"/>
      <c r="H192" s="585">
        <f>$F192*$G192</f>
        <v>0</v>
      </c>
    </row>
    <row r="193" spans="1:8" s="428" customFormat="1" ht="51">
      <c r="A193" s="581"/>
      <c r="B193" s="431" t="s">
        <v>233</v>
      </c>
      <c r="C193" s="431"/>
      <c r="D193" s="431"/>
      <c r="E193" s="582"/>
      <c r="F193" s="583"/>
      <c r="G193" s="586"/>
      <c r="H193" s="585"/>
    </row>
    <row r="194" spans="1:8" s="428" customFormat="1" ht="12.75">
      <c r="A194" s="429"/>
      <c r="B194" s="432"/>
      <c r="C194" s="432"/>
      <c r="D194" s="432"/>
      <c r="E194" s="412"/>
      <c r="F194" s="413"/>
      <c r="G194" s="414"/>
      <c r="H194" s="415"/>
    </row>
    <row r="195" spans="1:8" s="428" customFormat="1" ht="12.75">
      <c r="A195" s="454"/>
      <c r="B195" s="432"/>
      <c r="C195" s="432"/>
      <c r="D195" s="432"/>
      <c r="E195" s="450"/>
      <c r="F195" s="451"/>
      <c r="G195" s="452"/>
      <c r="H195" s="453"/>
    </row>
    <row r="196" spans="1:8" s="428" customFormat="1" ht="127.5">
      <c r="A196" s="581" t="str">
        <f>IF(ISBLANK($H196),"",CONCATENATE($A$170,".",COUNTA($H$171:$H196)))</f>
        <v>V.8</v>
      </c>
      <c r="B196" s="440" t="s">
        <v>202</v>
      </c>
      <c r="C196" s="440"/>
      <c r="D196" s="440"/>
      <c r="E196" s="582" t="s">
        <v>1</v>
      </c>
      <c r="F196" s="583">
        <v>5</v>
      </c>
      <c r="G196" s="586"/>
      <c r="H196" s="585">
        <f>$F196*$G196</f>
        <v>0</v>
      </c>
    </row>
    <row r="197" spans="1:8" s="428" customFormat="1" ht="51">
      <c r="A197" s="581"/>
      <c r="B197" s="431" t="s">
        <v>233</v>
      </c>
      <c r="C197" s="431"/>
      <c r="D197" s="431"/>
      <c r="E197" s="582"/>
      <c r="F197" s="583"/>
      <c r="G197" s="586"/>
      <c r="H197" s="585"/>
    </row>
    <row r="198" spans="1:8" s="428" customFormat="1" ht="12.75">
      <c r="A198" s="429"/>
      <c r="B198" s="432"/>
      <c r="C198" s="432"/>
      <c r="D198" s="432"/>
      <c r="E198" s="412"/>
      <c r="F198" s="413"/>
      <c r="G198" s="414"/>
      <c r="H198" s="415"/>
    </row>
    <row r="199" spans="1:8" s="428" customFormat="1" ht="12.75">
      <c r="A199" s="439"/>
      <c r="B199" s="432"/>
      <c r="C199" s="432"/>
      <c r="D199" s="432"/>
      <c r="E199" s="416"/>
      <c r="F199" s="417"/>
      <c r="G199" s="418"/>
      <c r="H199" s="419"/>
    </row>
    <row r="200" spans="1:8" s="428" customFormat="1" ht="127.5">
      <c r="A200" s="581" t="str">
        <f>IF(ISBLANK($H200),"",CONCATENATE($A$170,".",COUNTA($H$171:$H200)))</f>
        <v>V.9</v>
      </c>
      <c r="B200" s="440" t="s">
        <v>486</v>
      </c>
      <c r="C200" s="440"/>
      <c r="D200" s="440"/>
      <c r="E200" s="582" t="s">
        <v>1</v>
      </c>
      <c r="F200" s="583">
        <v>1</v>
      </c>
      <c r="G200" s="586"/>
      <c r="H200" s="585">
        <f>$F200*$G200</f>
        <v>0</v>
      </c>
    </row>
    <row r="201" spans="1:8" s="428" customFormat="1" ht="51">
      <c r="A201" s="581"/>
      <c r="B201" s="431" t="s">
        <v>233</v>
      </c>
      <c r="C201" s="431"/>
      <c r="D201" s="431"/>
      <c r="E201" s="582"/>
      <c r="F201" s="583"/>
      <c r="G201" s="586"/>
      <c r="H201" s="585"/>
    </row>
    <row r="202" spans="1:8" s="428" customFormat="1" ht="12.75">
      <c r="A202" s="429"/>
      <c r="B202" s="432"/>
      <c r="C202" s="432"/>
      <c r="D202" s="432"/>
      <c r="E202" s="412"/>
      <c r="F202" s="413"/>
      <c r="G202" s="414"/>
      <c r="H202" s="415"/>
    </row>
    <row r="203" spans="1:8" s="428" customFormat="1" ht="30" customHeight="1">
      <c r="A203" s="356" t="s">
        <v>379</v>
      </c>
      <c r="B203" s="345" t="s">
        <v>211</v>
      </c>
      <c r="C203" s="345"/>
      <c r="D203" s="345"/>
      <c r="E203" s="352" t="s">
        <v>3</v>
      </c>
      <c r="F203" s="345"/>
      <c r="G203" s="346"/>
      <c r="H203" s="346">
        <f>SUM($H$171:$H$202)</f>
        <v>0</v>
      </c>
    </row>
    <row r="204" spans="1:8" s="428" customFormat="1" ht="12.75">
      <c r="A204" s="429"/>
      <c r="B204" s="432"/>
      <c r="C204" s="432"/>
      <c r="D204" s="432"/>
      <c r="E204" s="412"/>
      <c r="F204" s="412"/>
      <c r="G204" s="414"/>
      <c r="H204" s="415"/>
    </row>
    <row r="205" spans="1:8" s="428" customFormat="1" ht="12.75">
      <c r="A205" s="429"/>
      <c r="B205" s="432"/>
      <c r="C205" s="432"/>
      <c r="D205" s="432"/>
      <c r="E205" s="412"/>
      <c r="F205" s="412"/>
      <c r="G205" s="414"/>
      <c r="H205" s="415"/>
    </row>
    <row r="206" spans="1:8" s="428" customFormat="1" ht="24.75" customHeight="1">
      <c r="A206" s="353" t="s">
        <v>385</v>
      </c>
      <c r="B206" s="364" t="s">
        <v>40</v>
      </c>
      <c r="C206" s="364"/>
      <c r="D206" s="364"/>
      <c r="E206" s="343"/>
      <c r="F206" s="343"/>
      <c r="G206" s="344"/>
      <c r="H206" s="344"/>
    </row>
    <row r="207" spans="1:8" s="428" customFormat="1" ht="25.5">
      <c r="A207" s="547" t="s">
        <v>664</v>
      </c>
      <c r="B207" s="432" t="s">
        <v>663</v>
      </c>
      <c r="C207" s="432"/>
      <c r="D207" s="432"/>
      <c r="E207" s="412"/>
      <c r="F207" s="413"/>
      <c r="G207" s="414"/>
      <c r="H207" s="415"/>
    </row>
    <row r="208" spans="1:8" s="428" customFormat="1" ht="51">
      <c r="A208" s="547"/>
      <c r="B208" s="432" t="s">
        <v>659</v>
      </c>
      <c r="C208" s="432"/>
      <c r="D208" s="432"/>
      <c r="E208" s="548"/>
      <c r="F208" s="549"/>
      <c r="G208" s="550"/>
      <c r="H208" s="551"/>
    </row>
    <row r="209" spans="1:8" s="428" customFormat="1" ht="25.5">
      <c r="A209" s="547"/>
      <c r="B209" s="432" t="s">
        <v>660</v>
      </c>
      <c r="C209" s="432"/>
      <c r="D209" s="432"/>
      <c r="E209" s="548"/>
      <c r="F209" s="549"/>
      <c r="G209" s="550"/>
      <c r="H209" s="551"/>
    </row>
    <row r="210" spans="1:8" s="428" customFormat="1" ht="25.5">
      <c r="A210" s="547"/>
      <c r="B210" s="432" t="s">
        <v>661</v>
      </c>
      <c r="C210" s="432"/>
      <c r="D210" s="432"/>
      <c r="E210" s="548"/>
      <c r="F210" s="549"/>
      <c r="G210" s="550"/>
      <c r="H210" s="551"/>
    </row>
    <row r="211" spans="1:8" s="428" customFormat="1" ht="25.5">
      <c r="A211" s="547"/>
      <c r="B211" s="555" t="s">
        <v>662</v>
      </c>
      <c r="C211" s="555"/>
      <c r="D211" s="555"/>
      <c r="E211" s="548"/>
      <c r="F211" s="549"/>
      <c r="G211" s="550"/>
      <c r="H211" s="551"/>
    </row>
    <row r="212" spans="1:8" s="428" customFormat="1" ht="12.75">
      <c r="A212" s="547"/>
      <c r="B212" s="432"/>
      <c r="C212" s="432"/>
      <c r="D212" s="432"/>
      <c r="E212" s="548" t="s">
        <v>12</v>
      </c>
      <c r="F212" s="549">
        <v>1</v>
      </c>
      <c r="G212" s="574"/>
      <c r="H212" s="551">
        <f>$F212*$G212</f>
        <v>0</v>
      </c>
    </row>
    <row r="213" spans="1:8" s="428" customFormat="1" ht="12.75">
      <c r="A213" s="547"/>
      <c r="B213" s="432"/>
      <c r="C213" s="432"/>
      <c r="D213" s="432"/>
      <c r="E213" s="548"/>
      <c r="F213" s="549"/>
      <c r="G213" s="550"/>
      <c r="H213" s="551"/>
    </row>
    <row r="214" spans="1:8" s="428" customFormat="1" ht="40.5">
      <c r="A214" s="429" t="str">
        <f>IF(ISBLANK($H214),"",CONCATENATE($A$206,".",COUNTA($H$207:$H214)))</f>
        <v>VI.2</v>
      </c>
      <c r="B214" s="431" t="s">
        <v>638</v>
      </c>
      <c r="C214" s="431"/>
      <c r="D214" s="431"/>
      <c r="E214" s="412" t="s">
        <v>32</v>
      </c>
      <c r="F214" s="413">
        <v>20</v>
      </c>
      <c r="G214" s="574"/>
      <c r="H214" s="415">
        <f>$F214*$G214</f>
        <v>0</v>
      </c>
    </row>
    <row r="215" spans="1:8" s="428" customFormat="1" ht="12.75">
      <c r="A215" s="429"/>
      <c r="B215" s="430"/>
      <c r="C215" s="430"/>
      <c r="D215" s="430"/>
      <c r="E215" s="412"/>
      <c r="F215" s="413"/>
      <c r="G215" s="414"/>
      <c r="H215" s="415"/>
    </row>
    <row r="216" spans="1:8" s="428" customFormat="1" ht="40.5">
      <c r="A216" s="429" t="str">
        <f>IF(ISBLANK($H216),"",CONCATENATE($A$206,".",COUNTA($H$207:$H216)))</f>
        <v>VI.3</v>
      </c>
      <c r="B216" s="431" t="s">
        <v>639</v>
      </c>
      <c r="C216" s="431"/>
      <c r="D216" s="431"/>
      <c r="E216" s="412" t="s">
        <v>32</v>
      </c>
      <c r="F216" s="413">
        <v>20</v>
      </c>
      <c r="G216" s="574"/>
      <c r="H216" s="415">
        <f>$F216*$G216</f>
        <v>0</v>
      </c>
    </row>
    <row r="217" spans="1:8" s="428" customFormat="1" ht="12.75">
      <c r="A217" s="429"/>
      <c r="B217" s="432"/>
      <c r="C217" s="432"/>
      <c r="D217" s="432"/>
      <c r="E217" s="412"/>
      <c r="F217" s="413"/>
      <c r="G217" s="414"/>
      <c r="H217" s="415"/>
    </row>
    <row r="218" spans="1:8" s="428" customFormat="1" ht="30" customHeight="1">
      <c r="A218" s="356" t="s">
        <v>385</v>
      </c>
      <c r="B218" s="345" t="s">
        <v>234</v>
      </c>
      <c r="C218" s="345"/>
      <c r="D218" s="345"/>
      <c r="E218" s="352" t="s">
        <v>657</v>
      </c>
      <c r="F218" s="345"/>
      <c r="G218" s="346"/>
      <c r="H218" s="346">
        <f>SUM($H$207:$H$217)</f>
        <v>0</v>
      </c>
    </row>
    <row r="219" spans="1:8" s="428" customFormat="1" ht="12.75">
      <c r="A219" s="429"/>
      <c r="B219" s="432"/>
      <c r="C219" s="432"/>
      <c r="D219" s="432"/>
      <c r="E219" s="412"/>
      <c r="F219" s="412"/>
      <c r="G219" s="414"/>
      <c r="H219" s="415"/>
    </row>
    <row r="220" spans="1:8" s="428" customFormat="1" ht="12.75">
      <c r="A220" s="429"/>
      <c r="B220" s="432"/>
      <c r="C220" s="432"/>
      <c r="D220" s="432"/>
      <c r="E220" s="412"/>
      <c r="F220" s="412"/>
      <c r="G220" s="414"/>
      <c r="H220" s="415"/>
    </row>
    <row r="221" spans="1:8" s="428" customFormat="1" ht="12.75">
      <c r="A221" s="429"/>
      <c r="B221" s="432"/>
      <c r="C221" s="432"/>
      <c r="D221" s="432"/>
      <c r="E221" s="412"/>
      <c r="F221" s="412"/>
      <c r="G221" s="414"/>
      <c r="H221" s="415"/>
    </row>
    <row r="222" spans="1:8" s="428" customFormat="1" ht="24.75" customHeight="1">
      <c r="A222" s="353" t="s">
        <v>391</v>
      </c>
      <c r="B222" s="364" t="s">
        <v>203</v>
      </c>
      <c r="C222" s="364"/>
      <c r="D222" s="364"/>
      <c r="E222" s="343"/>
      <c r="F222" s="343"/>
      <c r="G222" s="344"/>
      <c r="H222" s="344"/>
    </row>
    <row r="223" spans="1:8" s="428" customFormat="1" ht="12.75">
      <c r="A223" s="429"/>
      <c r="B223" s="432"/>
      <c r="C223" s="432"/>
      <c r="D223" s="432"/>
      <c r="E223" s="412"/>
      <c r="F223" s="413"/>
      <c r="G223" s="414"/>
      <c r="H223" s="415"/>
    </row>
    <row r="224" spans="1:8" s="428" customFormat="1" ht="178.5">
      <c r="A224" s="429" t="str">
        <f>IF(ISBLANK($H224),"",CONCATENATE($A$222,".",COUNTA($H$223:$H224)))</f>
        <v>VII.1</v>
      </c>
      <c r="B224" s="102" t="s">
        <v>204</v>
      </c>
      <c r="C224" s="102"/>
      <c r="D224" s="102"/>
      <c r="E224" s="412" t="s">
        <v>12</v>
      </c>
      <c r="F224" s="413">
        <v>1</v>
      </c>
      <c r="G224" s="574"/>
      <c r="H224" s="415">
        <f>$F224*$G224</f>
        <v>0</v>
      </c>
    </row>
    <row r="225" spans="1:8" s="428" customFormat="1" ht="12.75">
      <c r="A225" s="429"/>
      <c r="B225" s="430"/>
      <c r="C225" s="430"/>
      <c r="D225" s="430"/>
      <c r="E225" s="412"/>
      <c r="F225" s="413"/>
      <c r="G225" s="414"/>
      <c r="H225" s="415"/>
    </row>
    <row r="226" spans="1:8" s="428" customFormat="1" ht="12.75">
      <c r="A226" s="429"/>
      <c r="B226" s="430"/>
      <c r="C226" s="430"/>
      <c r="D226" s="430"/>
      <c r="E226" s="412"/>
      <c r="F226" s="413"/>
      <c r="G226" s="414"/>
      <c r="H226" s="415"/>
    </row>
    <row r="227" spans="1:8" s="428" customFormat="1" ht="25.5">
      <c r="A227" s="429" t="str">
        <f>IF(ISBLANK($H227),"",CONCATENATE($A$222,".",COUNTA($H$223:$H227)))</f>
        <v>VII.2</v>
      </c>
      <c r="B227" s="431" t="s">
        <v>205</v>
      </c>
      <c r="C227" s="431"/>
      <c r="D227" s="431"/>
      <c r="E227" s="412" t="s">
        <v>12</v>
      </c>
      <c r="F227" s="413">
        <v>1</v>
      </c>
      <c r="G227" s="574"/>
      <c r="H227" s="415">
        <f>$F227*$G227</f>
        <v>0</v>
      </c>
    </row>
    <row r="228" spans="1:8" s="428" customFormat="1" ht="12.75">
      <c r="A228" s="429"/>
      <c r="B228" s="432"/>
      <c r="C228" s="432"/>
      <c r="D228" s="432"/>
      <c r="E228" s="412"/>
      <c r="F228" s="413"/>
      <c r="G228" s="414"/>
      <c r="H228" s="415"/>
    </row>
    <row r="229" spans="1:8" s="428" customFormat="1" ht="12.75">
      <c r="A229" s="429"/>
      <c r="B229" s="432"/>
      <c r="C229" s="432"/>
      <c r="D229" s="432"/>
      <c r="E229" s="412"/>
      <c r="F229" s="413"/>
      <c r="G229" s="414"/>
      <c r="H229" s="415"/>
    </row>
    <row r="230" spans="1:8" s="428" customFormat="1" ht="127.5">
      <c r="A230" s="429" t="str">
        <f>IF(ISBLANK($H230),"",CONCATENATE($A$222,".",COUNTA($H$223:$H230)))</f>
        <v>VII.3</v>
      </c>
      <c r="B230" s="102" t="s">
        <v>232</v>
      </c>
      <c r="C230" s="102"/>
      <c r="D230" s="102"/>
      <c r="E230" s="412" t="s">
        <v>12</v>
      </c>
      <c r="F230" s="413">
        <v>1</v>
      </c>
      <c r="G230" s="574"/>
      <c r="H230" s="415">
        <f>$F230*$G230</f>
        <v>0</v>
      </c>
    </row>
    <row r="231" spans="1:8" s="428" customFormat="1" ht="12.75">
      <c r="A231" s="429"/>
      <c r="B231" s="432"/>
      <c r="C231" s="432"/>
      <c r="D231" s="432"/>
      <c r="E231" s="412"/>
      <c r="F231" s="413"/>
      <c r="G231" s="414"/>
      <c r="H231" s="415"/>
    </row>
    <row r="232" spans="1:8" s="428" customFormat="1" ht="30" customHeight="1">
      <c r="A232" s="356" t="s">
        <v>391</v>
      </c>
      <c r="B232" s="345" t="s">
        <v>212</v>
      </c>
      <c r="C232" s="345"/>
      <c r="D232" s="345"/>
      <c r="E232" s="352" t="s">
        <v>657</v>
      </c>
      <c r="F232" s="345"/>
      <c r="G232" s="346"/>
      <c r="H232" s="346">
        <f>SUM($H$223:$H$231)</f>
        <v>0</v>
      </c>
    </row>
    <row r="233" spans="1:8" s="428" customFormat="1" ht="12.75">
      <c r="A233" s="429"/>
      <c r="B233" s="432"/>
      <c r="C233" s="432"/>
      <c r="D233" s="432"/>
      <c r="E233" s="412"/>
      <c r="F233" s="412"/>
      <c r="G233" s="414"/>
      <c r="H233" s="415"/>
    </row>
    <row r="234" spans="1:8" s="428" customFormat="1" ht="12.75">
      <c r="A234" s="429"/>
      <c r="B234" s="432"/>
      <c r="C234" s="432"/>
      <c r="D234" s="432"/>
      <c r="E234" s="412"/>
      <c r="F234" s="412"/>
      <c r="G234" s="414"/>
      <c r="H234" s="415"/>
    </row>
    <row r="235" spans="1:8" s="428" customFormat="1" ht="24.75" customHeight="1">
      <c r="A235" s="341" t="s">
        <v>16</v>
      </c>
      <c r="B235" s="342" t="s">
        <v>640</v>
      </c>
      <c r="C235" s="342"/>
      <c r="D235" s="342"/>
      <c r="E235" s="364"/>
      <c r="F235" s="364"/>
      <c r="G235" s="364"/>
      <c r="H235" s="364"/>
    </row>
    <row r="236" spans="2:8" s="428" customFormat="1" ht="12.75">
      <c r="B236" s="364"/>
      <c r="C236" s="364"/>
      <c r="D236" s="364"/>
      <c r="E236" s="364"/>
      <c r="F236" s="364"/>
      <c r="G236" s="364"/>
      <c r="H236" s="364"/>
    </row>
    <row r="237" spans="2:8" s="428" customFormat="1" ht="12.75">
      <c r="B237" s="364"/>
      <c r="C237" s="364"/>
      <c r="D237" s="364"/>
      <c r="E237" s="364"/>
      <c r="F237" s="364"/>
      <c r="G237" s="364"/>
      <c r="H237" s="364"/>
    </row>
    <row r="238" spans="1:8" s="428" customFormat="1" ht="30" customHeight="1">
      <c r="A238" s="353" t="str">
        <f>$A$5</f>
        <v>I</v>
      </c>
      <c r="B238" s="441" t="str">
        <f>$B$5</f>
        <v>PRIPREMNI RADOVI I DEMONTAŽA OPREME</v>
      </c>
      <c r="C238" s="441"/>
      <c r="D238" s="441"/>
      <c r="E238" s="353" t="s">
        <v>657</v>
      </c>
      <c r="F238" s="354"/>
      <c r="G238" s="354"/>
      <c r="H238" s="355">
        <f>H23</f>
        <v>0</v>
      </c>
    </row>
    <row r="239" spans="1:8" s="428" customFormat="1" ht="30" customHeight="1">
      <c r="A239" s="353" t="str">
        <f>$A$26</f>
        <v>II</v>
      </c>
      <c r="B239" s="441" t="str">
        <f>$B$26</f>
        <v>RAZDJELNICI</v>
      </c>
      <c r="C239" s="441"/>
      <c r="D239" s="441"/>
      <c r="E239" s="353" t="s">
        <v>657</v>
      </c>
      <c r="F239" s="354"/>
      <c r="G239" s="354"/>
      <c r="H239" s="355">
        <f>H53</f>
        <v>0</v>
      </c>
    </row>
    <row r="240" spans="1:8" s="428" customFormat="1" ht="30" customHeight="1">
      <c r="A240" s="353" t="str">
        <f>$A$55</f>
        <v>III</v>
      </c>
      <c r="B240" s="441" t="str">
        <f>$B$55</f>
        <v>ELEKTROINSTALACIJA SNAGE I RASVJETE</v>
      </c>
      <c r="C240" s="441"/>
      <c r="D240" s="441"/>
      <c r="E240" s="353" t="s">
        <v>657</v>
      </c>
      <c r="F240" s="354"/>
      <c r="G240" s="354"/>
      <c r="H240" s="355">
        <f>H123</f>
        <v>0</v>
      </c>
    </row>
    <row r="241" spans="1:8" s="428" customFormat="1" ht="30" customHeight="1">
      <c r="A241" s="353" t="str">
        <f>$A$125</f>
        <v>IV</v>
      </c>
      <c r="B241" s="441" t="str">
        <f>$B$125</f>
        <v>ELEKTRONIČKA KOMUNIKACIJSKA MREŽA</v>
      </c>
      <c r="C241" s="441"/>
      <c r="D241" s="441"/>
      <c r="E241" s="353" t="s">
        <v>657</v>
      </c>
      <c r="F241" s="354"/>
      <c r="G241" s="354"/>
      <c r="H241" s="355">
        <f>H168</f>
        <v>0</v>
      </c>
    </row>
    <row r="242" spans="1:8" s="428" customFormat="1" ht="30" customHeight="1">
      <c r="A242" s="353" t="str">
        <f>$A$170</f>
        <v>V</v>
      </c>
      <c r="B242" s="441" t="str">
        <f>$B$170</f>
        <v>RASVJETNA TIJELA</v>
      </c>
      <c r="C242" s="441"/>
      <c r="D242" s="441"/>
      <c r="E242" s="353" t="s">
        <v>657</v>
      </c>
      <c r="F242" s="354"/>
      <c r="G242" s="354"/>
      <c r="H242" s="355">
        <f>H203</f>
        <v>0</v>
      </c>
    </row>
    <row r="243" spans="1:8" s="428" customFormat="1" ht="30" customHeight="1">
      <c r="A243" s="353" t="str">
        <f>$A$206</f>
        <v>VI</v>
      </c>
      <c r="B243" s="441" t="str">
        <f>$B$206</f>
        <v>SUSTAV SOS POZIVA IZ SANITARIJA</v>
      </c>
      <c r="C243" s="441"/>
      <c r="D243" s="441"/>
      <c r="E243" s="353" t="s">
        <v>657</v>
      </c>
      <c r="F243" s="354"/>
      <c r="G243" s="354"/>
      <c r="H243" s="355">
        <f>H218</f>
        <v>0</v>
      </c>
    </row>
    <row r="244" spans="1:8" s="428" customFormat="1" ht="30" customHeight="1">
      <c r="A244" s="353" t="str">
        <f>$A$222</f>
        <v>VII</v>
      </c>
      <c r="B244" s="441" t="str">
        <f>$B$222</f>
        <v>ISPITIVANJA I MJERENJA</v>
      </c>
      <c r="C244" s="441"/>
      <c r="D244" s="441"/>
      <c r="E244" s="353" t="s">
        <v>657</v>
      </c>
      <c r="F244" s="354"/>
      <c r="G244" s="354"/>
      <c r="H244" s="355">
        <f>H232</f>
        <v>0</v>
      </c>
    </row>
    <row r="245" spans="1:8" s="428" customFormat="1" ht="12.75">
      <c r="A245" s="442">
        <f>IF(ISBLANK($F245),"",CONCATENATE($A$125,".",COUNTA($F$126:$F245)))</f>
      </c>
      <c r="B245" s="442"/>
      <c r="C245" s="442"/>
      <c r="D245" s="442"/>
      <c r="E245" s="442"/>
      <c r="F245" s="442"/>
      <c r="G245" s="442"/>
      <c r="H245" s="443"/>
    </row>
    <row r="246" spans="1:8" s="435" customFormat="1" ht="24.75" customHeight="1">
      <c r="A246" s="356" t="s">
        <v>16</v>
      </c>
      <c r="B246" s="444" t="s">
        <v>206</v>
      </c>
      <c r="C246" s="444"/>
      <c r="D246" s="444"/>
      <c r="E246" s="352" t="s">
        <v>657</v>
      </c>
      <c r="F246" s="553"/>
      <c r="G246" s="357"/>
      <c r="H246" s="358">
        <f>SUM(H238:H245)</f>
        <v>0</v>
      </c>
    </row>
  </sheetData>
  <sheetProtection password="CD71" sheet="1"/>
  <mergeCells count="50">
    <mergeCell ref="A200:A201"/>
    <mergeCell ref="E200:E201"/>
    <mergeCell ref="F200:F201"/>
    <mergeCell ref="G200:G201"/>
    <mergeCell ref="H200:H201"/>
    <mergeCell ref="A192:A193"/>
    <mergeCell ref="E192:E193"/>
    <mergeCell ref="F192:F193"/>
    <mergeCell ref="G192:G193"/>
    <mergeCell ref="H192:H193"/>
    <mergeCell ref="A196:A197"/>
    <mergeCell ref="E196:E197"/>
    <mergeCell ref="F196:F197"/>
    <mergeCell ref="G196:G197"/>
    <mergeCell ref="H196:H197"/>
    <mergeCell ref="A186:A187"/>
    <mergeCell ref="E186:E187"/>
    <mergeCell ref="F186:F187"/>
    <mergeCell ref="G186:G187"/>
    <mergeCell ref="H186:H187"/>
    <mergeCell ref="A189:A190"/>
    <mergeCell ref="E189:E190"/>
    <mergeCell ref="F189:F190"/>
    <mergeCell ref="G189:G190"/>
    <mergeCell ref="H189:H190"/>
    <mergeCell ref="A178:A179"/>
    <mergeCell ref="E178:E179"/>
    <mergeCell ref="F178:F179"/>
    <mergeCell ref="G178:G179"/>
    <mergeCell ref="H178:H179"/>
    <mergeCell ref="A183:A184"/>
    <mergeCell ref="E183:E184"/>
    <mergeCell ref="F183:F184"/>
    <mergeCell ref="G183:G184"/>
    <mergeCell ref="H183:H184"/>
    <mergeCell ref="A172:A173"/>
    <mergeCell ref="E172:E173"/>
    <mergeCell ref="F172:F173"/>
    <mergeCell ref="G172:G173"/>
    <mergeCell ref="H172:H173"/>
    <mergeCell ref="A175:A176"/>
    <mergeCell ref="E175:E176"/>
    <mergeCell ref="F175:F176"/>
    <mergeCell ref="G175:G176"/>
    <mergeCell ref="H175:H176"/>
    <mergeCell ref="A144:A145"/>
    <mergeCell ref="E144:E145"/>
    <mergeCell ref="F144:F145"/>
    <mergeCell ref="G144:G145"/>
    <mergeCell ref="H144:H145"/>
  </mergeCells>
  <printOptions/>
  <pageMargins left="0.984251968503937" right="0.3937007874015748" top="0.5905511811023623" bottom="0.3937007874015748" header="0.31496062992125984" footer="0.31496062992125984"/>
  <pageSetup horizontalDpi="300" verticalDpi="300" orientation="portrait" paperSize="9" r:id="rId1"/>
  <headerFooter>
    <oddHeader>&amp;C
&amp;"Calibri,Uobičajeno"&amp;8Dom zdravlja PGŽ,  Ive Marinkovića 11, Rijeka
Troškovnik - Elektroinstalacije&amp;R
&amp;"Calibri,Uobičajeno"&amp;8III. kat</oddHeader>
    <oddFooter>&amp;R&amp;"Calibri,Uobičajeno"&amp;9&amp;P</oddFooter>
  </headerFooter>
  <rowBreaks count="9" manualBreakCount="9">
    <brk id="24" max="255" man="1"/>
    <brk id="53" max="255" man="1"/>
    <brk id="123" max="255" man="1"/>
    <brk id="142" max="255" man="1"/>
    <brk id="168" max="255" man="1"/>
    <brk id="181" max="255" man="1"/>
    <brk id="204" max="255" man="1"/>
    <brk id="220" max="255" man="1"/>
    <brk id="233" max="255" man="1"/>
  </rowBreaks>
</worksheet>
</file>

<file path=xl/worksheets/sheet6.xml><?xml version="1.0" encoding="utf-8"?>
<worksheet xmlns="http://schemas.openxmlformats.org/spreadsheetml/2006/main" xmlns:r="http://schemas.openxmlformats.org/officeDocument/2006/relationships">
  <dimension ref="A1:IT72"/>
  <sheetViews>
    <sheetView view="pageBreakPreview" zoomScaleSheetLayoutView="100" zoomScalePageLayoutView="0" workbookViewId="0" topLeftCell="A1">
      <selection activeCell="A1" sqref="A1"/>
    </sheetView>
  </sheetViews>
  <sheetFormatPr defaultColWidth="9.140625" defaultRowHeight="12.75"/>
  <cols>
    <col min="1" max="1" width="4.7109375" style="34" customWidth="1"/>
    <col min="2" max="2" width="34.00390625" style="35" customWidth="1"/>
    <col min="3" max="3" width="3.421875" style="36" customWidth="1"/>
    <col min="4" max="4" width="3.00390625" style="36" customWidth="1"/>
    <col min="5" max="5" width="4.57421875" style="34" customWidth="1"/>
    <col min="6" max="6" width="7.8515625" style="37" customWidth="1"/>
    <col min="7" max="7" width="6.7109375" style="34" customWidth="1"/>
    <col min="8" max="8" width="9.00390625" style="38" customWidth="1"/>
    <col min="9" max="9" width="13.28125" style="40" customWidth="1"/>
    <col min="10" max="254" width="9.140625" style="42" customWidth="1"/>
  </cols>
  <sheetData>
    <row r="1" spans="1:6" ht="15">
      <c r="A1" s="468" t="s">
        <v>17</v>
      </c>
      <c r="B1" s="468" t="s">
        <v>656</v>
      </c>
      <c r="C1" s="446"/>
      <c r="D1" s="446"/>
      <c r="E1" s="446"/>
      <c r="F1" s="446"/>
    </row>
    <row r="2" spans="1:4" ht="12.75">
      <c r="A2" s="41"/>
      <c r="C2" s="42"/>
      <c r="D2" s="43"/>
    </row>
    <row r="3" spans="1:9" ht="12.75">
      <c r="A3" s="41"/>
      <c r="B3" s="207"/>
      <c r="C3" s="208"/>
      <c r="D3" s="209"/>
      <c r="E3" s="100"/>
      <c r="F3" s="101"/>
      <c r="G3" s="100"/>
      <c r="H3" s="55"/>
      <c r="I3" s="64"/>
    </row>
    <row r="4" spans="1:254" s="282" customFormat="1" ht="15">
      <c r="A4" s="275" t="s">
        <v>19</v>
      </c>
      <c r="B4" s="48" t="s">
        <v>53</v>
      </c>
      <c r="C4" s="367"/>
      <c r="D4" s="469"/>
      <c r="H4" s="470"/>
      <c r="I4" s="471"/>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c r="BJ4" s="472"/>
      <c r="BK4" s="472"/>
      <c r="BL4" s="472"/>
      <c r="BM4" s="472"/>
      <c r="BN4" s="472"/>
      <c r="BO4" s="472"/>
      <c r="BP4" s="472"/>
      <c r="BQ4" s="472"/>
      <c r="BR4" s="472"/>
      <c r="BS4" s="472"/>
      <c r="BT4" s="472"/>
      <c r="BU4" s="472"/>
      <c r="BV4" s="472"/>
      <c r="BW4" s="472"/>
      <c r="BX4" s="472"/>
      <c r="BY4" s="472"/>
      <c r="BZ4" s="472"/>
      <c r="CA4" s="472"/>
      <c r="CB4" s="472"/>
      <c r="CC4" s="472"/>
      <c r="CD4" s="472"/>
      <c r="CE4" s="472"/>
      <c r="CF4" s="472"/>
      <c r="CG4" s="472"/>
      <c r="CH4" s="472"/>
      <c r="CI4" s="472"/>
      <c r="CJ4" s="472"/>
      <c r="CK4" s="472"/>
      <c r="CL4" s="472"/>
      <c r="CM4" s="472"/>
      <c r="CN4" s="472"/>
      <c r="CO4" s="472"/>
      <c r="CP4" s="472"/>
      <c r="CQ4" s="472"/>
      <c r="CR4" s="472"/>
      <c r="CS4" s="472"/>
      <c r="CT4" s="472"/>
      <c r="CU4" s="472"/>
      <c r="CV4" s="472"/>
      <c r="CW4" s="472"/>
      <c r="CX4" s="472"/>
      <c r="CY4" s="472"/>
      <c r="CZ4" s="472"/>
      <c r="DA4" s="472"/>
      <c r="DB4" s="472"/>
      <c r="DC4" s="472"/>
      <c r="DD4" s="472"/>
      <c r="DE4" s="472"/>
      <c r="DF4" s="472"/>
      <c r="DG4" s="472"/>
      <c r="DH4" s="472"/>
      <c r="DI4" s="472"/>
      <c r="DJ4" s="472"/>
      <c r="DK4" s="472"/>
      <c r="DL4" s="472"/>
      <c r="DM4" s="472"/>
      <c r="DN4" s="472"/>
      <c r="DO4" s="472"/>
      <c r="DP4" s="472"/>
      <c r="DQ4" s="472"/>
      <c r="DR4" s="472"/>
      <c r="DS4" s="472"/>
      <c r="DT4" s="472"/>
      <c r="DU4" s="472"/>
      <c r="DV4" s="472"/>
      <c r="DW4" s="472"/>
      <c r="DX4" s="472"/>
      <c r="DY4" s="472"/>
      <c r="DZ4" s="472"/>
      <c r="EA4" s="472"/>
      <c r="EB4" s="472"/>
      <c r="EC4" s="472"/>
      <c r="ED4" s="472"/>
      <c r="EE4" s="472"/>
      <c r="EF4" s="472"/>
      <c r="EG4" s="472"/>
      <c r="EH4" s="472"/>
      <c r="EI4" s="472"/>
      <c r="EJ4" s="472"/>
      <c r="EK4" s="472"/>
      <c r="EL4" s="472"/>
      <c r="EM4" s="472"/>
      <c r="EN4" s="472"/>
      <c r="EO4" s="472"/>
      <c r="EP4" s="472"/>
      <c r="EQ4" s="472"/>
      <c r="ER4" s="472"/>
      <c r="ES4" s="472"/>
      <c r="ET4" s="472"/>
      <c r="EU4" s="472"/>
      <c r="EV4" s="472"/>
      <c r="EW4" s="472"/>
      <c r="EX4" s="472"/>
      <c r="EY4" s="472"/>
      <c r="EZ4" s="472"/>
      <c r="FA4" s="472"/>
      <c r="FB4" s="472"/>
      <c r="FC4" s="472"/>
      <c r="FD4" s="472"/>
      <c r="FE4" s="472"/>
      <c r="FF4" s="472"/>
      <c r="FG4" s="472"/>
      <c r="FH4" s="472"/>
      <c r="FI4" s="472"/>
      <c r="FJ4" s="472"/>
      <c r="FK4" s="472"/>
      <c r="FL4" s="472"/>
      <c r="FM4" s="472"/>
      <c r="FN4" s="472"/>
      <c r="FO4" s="472"/>
      <c r="FP4" s="472"/>
      <c r="FQ4" s="472"/>
      <c r="FR4" s="472"/>
      <c r="FS4" s="472"/>
      <c r="FT4" s="472"/>
      <c r="FU4" s="472"/>
      <c r="FV4" s="472"/>
      <c r="FW4" s="472"/>
      <c r="FX4" s="472"/>
      <c r="FY4" s="472"/>
      <c r="FZ4" s="472"/>
      <c r="GA4" s="472"/>
      <c r="GB4" s="472"/>
      <c r="GC4" s="472"/>
      <c r="GD4" s="472"/>
      <c r="GE4" s="472"/>
      <c r="GF4" s="472"/>
      <c r="GG4" s="472"/>
      <c r="GH4" s="472"/>
      <c r="GI4" s="472"/>
      <c r="GJ4" s="472"/>
      <c r="GK4" s="472"/>
      <c r="GL4" s="472"/>
      <c r="GM4" s="472"/>
      <c r="GN4" s="472"/>
      <c r="GO4" s="472"/>
      <c r="GP4" s="472"/>
      <c r="GQ4" s="472"/>
      <c r="GR4" s="472"/>
      <c r="GS4" s="472"/>
      <c r="GT4" s="472"/>
      <c r="GU4" s="472"/>
      <c r="GV4" s="472"/>
      <c r="GW4" s="472"/>
      <c r="GX4" s="472"/>
      <c r="GY4" s="472"/>
      <c r="GZ4" s="472"/>
      <c r="HA4" s="472"/>
      <c r="HB4" s="472"/>
      <c r="HC4" s="472"/>
      <c r="HD4" s="472"/>
      <c r="HE4" s="472"/>
      <c r="HF4" s="472"/>
      <c r="HG4" s="472"/>
      <c r="HH4" s="472"/>
      <c r="HI4" s="472"/>
      <c r="HJ4" s="472"/>
      <c r="HK4" s="472"/>
      <c r="HL4" s="472"/>
      <c r="HM4" s="472"/>
      <c r="HN4" s="472"/>
      <c r="HO4" s="472"/>
      <c r="HP4" s="472"/>
      <c r="HQ4" s="472"/>
      <c r="HR4" s="472"/>
      <c r="HS4" s="472"/>
      <c r="HT4" s="472"/>
      <c r="HU4" s="472"/>
      <c r="HV4" s="472"/>
      <c r="HW4" s="472"/>
      <c r="HX4" s="472"/>
      <c r="HY4" s="472"/>
      <c r="HZ4" s="472"/>
      <c r="IA4" s="472"/>
      <c r="IB4" s="472"/>
      <c r="IC4" s="472"/>
      <c r="ID4" s="472"/>
      <c r="IE4" s="472"/>
      <c r="IF4" s="472"/>
      <c r="IG4" s="472"/>
      <c r="IH4" s="472"/>
      <c r="II4" s="472"/>
      <c r="IJ4" s="472"/>
      <c r="IK4" s="472"/>
      <c r="IL4" s="472"/>
      <c r="IM4" s="472"/>
      <c r="IN4" s="472"/>
      <c r="IO4" s="472"/>
      <c r="IP4" s="472"/>
      <c r="IQ4" s="472"/>
      <c r="IR4" s="472"/>
      <c r="IS4" s="472"/>
      <c r="IT4" s="472"/>
    </row>
    <row r="5" spans="1:9" ht="15">
      <c r="A5" s="47"/>
      <c r="B5" s="44"/>
      <c r="C5" s="28"/>
      <c r="D5" s="95"/>
      <c r="E5"/>
      <c r="F5" s="97"/>
      <c r="G5" s="97"/>
      <c r="H5" s="98"/>
      <c r="I5" s="99"/>
    </row>
    <row r="6" spans="1:9" ht="38.25">
      <c r="A6" s="41" t="s">
        <v>0</v>
      </c>
      <c r="B6" s="35" t="s">
        <v>54</v>
      </c>
      <c r="C6" s="28"/>
      <c r="D6" s="95"/>
      <c r="E6" s="51" t="s">
        <v>1</v>
      </c>
      <c r="F6" s="52">
        <v>1</v>
      </c>
      <c r="G6" s="51" t="s">
        <v>2</v>
      </c>
      <c r="H6" s="561"/>
      <c r="I6" s="40">
        <f>F6*H6</f>
        <v>0</v>
      </c>
    </row>
    <row r="7" spans="1:8" ht="12.75">
      <c r="A7" s="41"/>
      <c r="C7" s="28"/>
      <c r="D7" s="95"/>
      <c r="E7" s="51"/>
      <c r="F7" s="52"/>
      <c r="G7" s="51"/>
      <c r="H7" s="53"/>
    </row>
    <row r="8" spans="1:8" ht="12.75">
      <c r="A8" s="41"/>
      <c r="C8" s="28"/>
      <c r="D8" s="95"/>
      <c r="E8" s="51"/>
      <c r="F8" s="52"/>
      <c r="G8" s="51"/>
      <c r="H8" s="53"/>
    </row>
    <row r="9" spans="1:9" ht="63.75">
      <c r="A9" s="41" t="s">
        <v>4</v>
      </c>
      <c r="B9" s="35" t="s">
        <v>645</v>
      </c>
      <c r="C9" s="28"/>
      <c r="D9" s="95"/>
      <c r="E9" s="51" t="s">
        <v>1</v>
      </c>
      <c r="F9" s="52">
        <v>10</v>
      </c>
      <c r="G9" s="51" t="s">
        <v>2</v>
      </c>
      <c r="H9" s="561"/>
      <c r="I9" s="40">
        <f>F9*H9</f>
        <v>0</v>
      </c>
    </row>
    <row r="10" spans="1:9" ht="15">
      <c r="A10" s="47"/>
      <c r="B10" s="44"/>
      <c r="C10" s="28"/>
      <c r="D10" s="95"/>
      <c r="E10"/>
      <c r="F10" s="97"/>
      <c r="G10" s="97"/>
      <c r="H10" s="98"/>
      <c r="I10" s="99"/>
    </row>
    <row r="11" spans="1:9" ht="15">
      <c r="A11" s="47"/>
      <c r="B11" s="44"/>
      <c r="C11" s="28"/>
      <c r="D11" s="95"/>
      <c r="E11"/>
      <c r="F11" s="97"/>
      <c r="G11" s="97"/>
      <c r="H11" s="98"/>
      <c r="I11" s="99"/>
    </row>
    <row r="12" spans="1:9" ht="114.75">
      <c r="A12" s="41" t="s">
        <v>5</v>
      </c>
      <c r="B12" s="206" t="s">
        <v>647</v>
      </c>
      <c r="C12" s="28"/>
      <c r="D12" s="95"/>
      <c r="E12" s="51" t="s">
        <v>1</v>
      </c>
      <c r="F12" s="52">
        <v>10</v>
      </c>
      <c r="G12" s="51" t="s">
        <v>2</v>
      </c>
      <c r="H12" s="561"/>
      <c r="I12" s="40">
        <f>F12*H12</f>
        <v>0</v>
      </c>
    </row>
    <row r="13" spans="1:8" ht="12.75">
      <c r="A13" s="41"/>
      <c r="B13" s="206"/>
      <c r="C13" s="28"/>
      <c r="D13" s="95"/>
      <c r="E13" s="51"/>
      <c r="F13" s="52"/>
      <c r="G13" s="51"/>
      <c r="H13" s="53"/>
    </row>
    <row r="14" spans="1:8" ht="12.75">
      <c r="A14" s="41"/>
      <c r="B14" s="206"/>
      <c r="C14" s="28"/>
      <c r="D14" s="95"/>
      <c r="E14" s="51"/>
      <c r="F14" s="52"/>
      <c r="G14" s="51"/>
      <c r="H14" s="53"/>
    </row>
    <row r="15" spans="1:9" ht="89.25">
      <c r="A15" s="41" t="s">
        <v>6</v>
      </c>
      <c r="B15" s="210" t="s">
        <v>698</v>
      </c>
      <c r="C15" s="211"/>
      <c r="D15" s="211"/>
      <c r="E15" s="212"/>
      <c r="F15" s="213"/>
      <c r="G15" s="214">
        <f>IF(F15="","",D15*F15)</f>
      </c>
      <c r="H15" s="98"/>
      <c r="I15" s="99"/>
    </row>
    <row r="16" spans="1:9" ht="15">
      <c r="A16" s="41"/>
      <c r="B16" s="210"/>
      <c r="C16" s="211"/>
      <c r="D16" s="211"/>
      <c r="E16" s="212"/>
      <c r="F16" s="213"/>
      <c r="G16" s="214">
        <f>IF(F16="","",D16*F16)</f>
      </c>
      <c r="H16" s="98"/>
      <c r="I16" s="99"/>
    </row>
    <row r="17" spans="1:9" ht="50.25" customHeight="1">
      <c r="A17" s="41"/>
      <c r="B17" s="222" t="s">
        <v>641</v>
      </c>
      <c r="C17" s="211"/>
      <c r="D17" s="211"/>
      <c r="E17" s="212"/>
      <c r="F17" s="213"/>
      <c r="G17" s="214">
        <f>IF(F17="","",D17*F17)</f>
      </c>
      <c r="H17" s="98"/>
      <c r="I17" s="99"/>
    </row>
    <row r="18" spans="1:9" ht="15">
      <c r="A18" s="41"/>
      <c r="B18" s="215"/>
      <c r="C18" s="211"/>
      <c r="D18" s="211"/>
      <c r="E18" s="212"/>
      <c r="F18" s="213"/>
      <c r="G18" s="214">
        <f>IF(F18="","",D18*F18)</f>
      </c>
      <c r="H18" s="98"/>
      <c r="I18" s="99"/>
    </row>
    <row r="19" spans="1:254" s="97" customFormat="1" ht="15" customHeight="1">
      <c r="A19" s="34"/>
      <c r="B19" s="473" t="s">
        <v>646</v>
      </c>
      <c r="C19" s="474"/>
      <c r="D19" s="474"/>
      <c r="E19" s="51" t="s">
        <v>1</v>
      </c>
      <c r="F19" s="52">
        <v>10</v>
      </c>
      <c r="G19" s="51" t="s">
        <v>2</v>
      </c>
      <c r="H19" s="561"/>
      <c r="I19" s="40">
        <f>F19*H19</f>
        <v>0</v>
      </c>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c r="ID19" s="88"/>
      <c r="IE19" s="88"/>
      <c r="IF19" s="88"/>
      <c r="IG19" s="88"/>
      <c r="IH19" s="88"/>
      <c r="II19" s="88"/>
      <c r="IJ19" s="88"/>
      <c r="IK19" s="88"/>
      <c r="IL19" s="88"/>
      <c r="IM19" s="88"/>
      <c r="IN19" s="88"/>
      <c r="IO19" s="88"/>
      <c r="IP19" s="88"/>
      <c r="IQ19" s="88"/>
      <c r="IR19" s="88"/>
      <c r="IS19" s="88"/>
      <c r="IT19" s="88"/>
    </row>
    <row r="20" spans="1:9" ht="15">
      <c r="A20" s="41"/>
      <c r="B20" s="215"/>
      <c r="C20" s="211"/>
      <c r="D20" s="211"/>
      <c r="E20" s="211"/>
      <c r="F20" s="216"/>
      <c r="G20" s="214">
        <f>IF(F20="","",D20*F20)</f>
      </c>
      <c r="H20" s="98"/>
      <c r="I20" s="99"/>
    </row>
    <row r="21" spans="1:9" ht="15">
      <c r="A21" s="41"/>
      <c r="B21" s="215"/>
      <c r="C21" s="211"/>
      <c r="D21" s="211"/>
      <c r="E21" s="211"/>
      <c r="F21" s="216"/>
      <c r="G21" s="214"/>
      <c r="H21" s="98"/>
      <c r="I21" s="99"/>
    </row>
    <row r="22" spans="1:9" ht="95.25" customHeight="1">
      <c r="A22" s="41" t="s">
        <v>8</v>
      </c>
      <c r="B22" s="210" t="s">
        <v>70</v>
      </c>
      <c r="C22" s="217"/>
      <c r="D22" s="218"/>
      <c r="E22" s="217"/>
      <c r="F22" s="216"/>
      <c r="G22" s="219">
        <f>IF(F22="","",D22*F22)</f>
      </c>
      <c r="H22" s="98"/>
      <c r="I22" s="99"/>
    </row>
    <row r="23" spans="1:9" ht="12.75">
      <c r="A23" s="41"/>
      <c r="B23" s="102" t="s">
        <v>56</v>
      </c>
      <c r="C23" s="217"/>
      <c r="D23" s="220"/>
      <c r="E23" s="100" t="s">
        <v>10</v>
      </c>
      <c r="F23" s="101">
        <v>50</v>
      </c>
      <c r="G23" s="100" t="s">
        <v>2</v>
      </c>
      <c r="H23" s="576"/>
      <c r="I23" s="64">
        <f>F23*H23</f>
        <v>0</v>
      </c>
    </row>
    <row r="24" spans="1:9" ht="15">
      <c r="A24" s="41"/>
      <c r="B24" s="28"/>
      <c r="C24" s="28"/>
      <c r="D24" s="95"/>
      <c r="E24"/>
      <c r="F24" s="97"/>
      <c r="G24" s="97"/>
      <c r="H24" s="98"/>
      <c r="I24" s="99"/>
    </row>
    <row r="25" spans="1:9" ht="15">
      <c r="A25" s="41"/>
      <c r="B25" s="28"/>
      <c r="C25" s="28"/>
      <c r="D25" s="95"/>
      <c r="E25"/>
      <c r="F25" s="97"/>
      <c r="G25" s="97"/>
      <c r="H25" s="98"/>
      <c r="I25" s="99"/>
    </row>
    <row r="26" spans="1:9" ht="15">
      <c r="A26" s="41"/>
      <c r="B26" s="28"/>
      <c r="C26" s="28"/>
      <c r="D26" s="95"/>
      <c r="E26"/>
      <c r="F26" s="97"/>
      <c r="G26" s="97"/>
      <c r="H26" s="98"/>
      <c r="I26" s="99"/>
    </row>
    <row r="27" spans="1:9" ht="58.5" customHeight="1">
      <c r="A27" s="41" t="s">
        <v>9</v>
      </c>
      <c r="B27" s="210" t="s">
        <v>642</v>
      </c>
      <c r="C27" s="217"/>
      <c r="D27" s="218"/>
      <c r="E27" s="217"/>
      <c r="F27" s="216"/>
      <c r="G27" s="219">
        <f>IF(F27="","",D27*F27)</f>
      </c>
      <c r="H27" s="98"/>
      <c r="I27" s="99"/>
    </row>
    <row r="28" spans="1:9" ht="12.75">
      <c r="A28" s="41"/>
      <c r="B28" s="102" t="s">
        <v>56</v>
      </c>
      <c r="C28" s="217"/>
      <c r="D28" s="220"/>
      <c r="E28" s="100" t="s">
        <v>10</v>
      </c>
      <c r="F28" s="101">
        <v>150</v>
      </c>
      <c r="G28" s="100" t="s">
        <v>2</v>
      </c>
      <c r="H28" s="576"/>
      <c r="I28" s="64">
        <f>F28*H28</f>
        <v>0</v>
      </c>
    </row>
    <row r="29" spans="1:9" ht="15">
      <c r="A29" s="41"/>
      <c r="B29" s="28"/>
      <c r="C29" s="28"/>
      <c r="D29" s="95"/>
      <c r="E29"/>
      <c r="F29" s="97"/>
      <c r="G29" s="97"/>
      <c r="H29" s="98"/>
      <c r="I29" s="99"/>
    </row>
    <row r="30" spans="1:9" ht="15">
      <c r="A30" s="41"/>
      <c r="B30" s="28"/>
      <c r="C30" s="28"/>
      <c r="D30" s="95"/>
      <c r="E30"/>
      <c r="F30" s="97"/>
      <c r="G30" s="97"/>
      <c r="H30" s="98"/>
      <c r="I30" s="99"/>
    </row>
    <row r="31" spans="1:9" ht="51">
      <c r="A31" s="41" t="s">
        <v>34</v>
      </c>
      <c r="B31" s="210" t="s">
        <v>58</v>
      </c>
      <c r="C31" s="217"/>
      <c r="D31" s="95"/>
      <c r="E31" s="51" t="s">
        <v>1</v>
      </c>
      <c r="F31" s="52">
        <v>10</v>
      </c>
      <c r="G31" s="51" t="s">
        <v>2</v>
      </c>
      <c r="H31" s="561"/>
      <c r="I31" s="40">
        <f>F31*H31</f>
        <v>0</v>
      </c>
    </row>
    <row r="32" spans="1:9" ht="15">
      <c r="A32" s="41"/>
      <c r="B32" s="28"/>
      <c r="C32" s="28"/>
      <c r="D32" s="95"/>
      <c r="E32"/>
      <c r="F32" s="97"/>
      <c r="G32" s="97"/>
      <c r="H32" s="98"/>
      <c r="I32" s="99"/>
    </row>
    <row r="33" spans="1:9" ht="15">
      <c r="A33" s="41"/>
      <c r="B33" s="28"/>
      <c r="C33" s="28"/>
      <c r="D33" s="95"/>
      <c r="E33"/>
      <c r="F33" s="97"/>
      <c r="G33" s="97"/>
      <c r="H33" s="98"/>
      <c r="I33" s="99"/>
    </row>
    <row r="34" spans="1:9" ht="29.25" customHeight="1">
      <c r="A34" s="41" t="s">
        <v>35</v>
      </c>
      <c r="B34" s="210" t="s">
        <v>60</v>
      </c>
      <c r="C34" s="28"/>
      <c r="D34" s="95"/>
      <c r="E34" s="51" t="s">
        <v>1</v>
      </c>
      <c r="F34" s="52">
        <v>1</v>
      </c>
      <c r="G34" s="51" t="s">
        <v>2</v>
      </c>
      <c r="H34" s="561"/>
      <c r="I34" s="40">
        <f>F34*H34</f>
        <v>0</v>
      </c>
    </row>
    <row r="35" spans="1:9" ht="15">
      <c r="A35" s="41"/>
      <c r="B35" s="210"/>
      <c r="C35" s="28"/>
      <c r="D35" s="95"/>
      <c r="E35"/>
      <c r="F35" s="97"/>
      <c r="G35" s="97"/>
      <c r="H35" s="98"/>
      <c r="I35" s="99"/>
    </row>
    <row r="36" spans="1:9" ht="15">
      <c r="A36" s="41"/>
      <c r="B36" s="210"/>
      <c r="C36" s="28"/>
      <c r="D36" s="95"/>
      <c r="E36"/>
      <c r="F36" s="97"/>
      <c r="G36" s="97"/>
      <c r="H36" s="98"/>
      <c r="I36" s="99"/>
    </row>
    <row r="37" spans="1:9" ht="51">
      <c r="A37" s="41" t="s">
        <v>36</v>
      </c>
      <c r="B37" s="210" t="s">
        <v>61</v>
      </c>
      <c r="C37" s="28"/>
      <c r="D37" s="95"/>
      <c r="E37" s="51" t="s">
        <v>1</v>
      </c>
      <c r="F37" s="52">
        <v>1</v>
      </c>
      <c r="G37" s="51" t="s">
        <v>2</v>
      </c>
      <c r="H37" s="561"/>
      <c r="I37" s="40">
        <f>F37*H37</f>
        <v>0</v>
      </c>
    </row>
    <row r="38" spans="1:9" ht="15">
      <c r="A38" s="41"/>
      <c r="B38" s="210"/>
      <c r="C38" s="28"/>
      <c r="D38" s="95"/>
      <c r="E38"/>
      <c r="F38" s="97"/>
      <c r="G38" s="97"/>
      <c r="H38" s="98"/>
      <c r="I38" s="99"/>
    </row>
    <row r="39" spans="1:9" ht="15">
      <c r="A39" s="41"/>
      <c r="B39" s="210"/>
      <c r="C39" s="28"/>
      <c r="D39" s="95"/>
      <c r="E39"/>
      <c r="F39" s="97"/>
      <c r="G39" s="97"/>
      <c r="H39" s="98"/>
      <c r="I39" s="99"/>
    </row>
    <row r="40" spans="1:254" s="97" customFormat="1" ht="24.75" customHeight="1">
      <c r="A40" s="67" t="s">
        <v>63</v>
      </c>
      <c r="B40" s="68" t="str">
        <f>B4</f>
        <v>RADIJATORSKO GRIJANJE</v>
      </c>
      <c r="C40" s="58"/>
      <c r="D40" s="58"/>
      <c r="E40" s="61" t="s">
        <v>657</v>
      </c>
      <c r="F40" s="60"/>
      <c r="G40" s="61"/>
      <c r="H40" s="62"/>
      <c r="I40" s="63">
        <f>SUM(I6:I39)</f>
        <v>0</v>
      </c>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row>
    <row r="41" spans="1:9" ht="15">
      <c r="A41" s="41"/>
      <c r="B41" s="28"/>
      <c r="C41" s="28"/>
      <c r="D41" s="95"/>
      <c r="E41"/>
      <c r="F41" s="97"/>
      <c r="G41" s="97"/>
      <c r="H41" s="98"/>
      <c r="I41" s="99"/>
    </row>
    <row r="42" spans="1:9" ht="34.5" customHeight="1">
      <c r="A42" s="41"/>
      <c r="B42" s="221" t="s">
        <v>71</v>
      </c>
      <c r="C42" s="28"/>
      <c r="D42" s="95"/>
      <c r="E42"/>
      <c r="F42" s="97"/>
      <c r="G42" s="97"/>
      <c r="H42" s="98"/>
      <c r="I42" s="99"/>
    </row>
    <row r="43" spans="1:9" ht="15">
      <c r="A43" s="41"/>
      <c r="B43" s="28"/>
      <c r="C43" s="28"/>
      <c r="D43" s="95"/>
      <c r="E43"/>
      <c r="F43" s="97"/>
      <c r="G43" s="97"/>
      <c r="H43" s="98"/>
      <c r="I43" s="99"/>
    </row>
    <row r="44" spans="1:9" ht="15">
      <c r="A44" s="41"/>
      <c r="B44" s="28"/>
      <c r="C44" s="28"/>
      <c r="D44" s="95"/>
      <c r="E44"/>
      <c r="F44" s="97"/>
      <c r="G44" s="97"/>
      <c r="H44" s="98"/>
      <c r="I44" s="99"/>
    </row>
    <row r="45" spans="1:9" ht="15">
      <c r="A45" s="41"/>
      <c r="B45" s="28"/>
      <c r="C45" s="28"/>
      <c r="D45" s="95"/>
      <c r="E45"/>
      <c r="F45" s="97"/>
      <c r="G45" s="97"/>
      <c r="H45" s="98"/>
      <c r="I45" s="99"/>
    </row>
    <row r="46" spans="1:4" ht="15">
      <c r="A46" s="448" t="s">
        <v>17</v>
      </c>
      <c r="B46" s="449" t="s">
        <v>27</v>
      </c>
      <c r="C46" s="42"/>
      <c r="D46" s="42"/>
    </row>
    <row r="47" spans="2:4" ht="12.75">
      <c r="B47" s="36"/>
      <c r="C47" s="42"/>
      <c r="D47" s="42"/>
    </row>
    <row r="48" spans="1:9" ht="19.5" customHeight="1">
      <c r="A48" s="69" t="s">
        <v>19</v>
      </c>
      <c r="B48" s="86" t="str">
        <f>B40</f>
        <v>RADIJATORSKO GRIJANJE</v>
      </c>
      <c r="C48" s="86"/>
      <c r="D48" s="86"/>
      <c r="E48" s="54" t="s">
        <v>657</v>
      </c>
      <c r="F48" s="38"/>
      <c r="G48" s="69"/>
      <c r="I48" s="87">
        <f>I40</f>
        <v>0</v>
      </c>
    </row>
    <row r="49" spans="1:9" ht="12.75">
      <c r="A49" s="69"/>
      <c r="B49" s="70"/>
      <c r="I49" s="71"/>
    </row>
    <row r="50" spans="1:254" s="447" customFormat="1" ht="30" customHeight="1">
      <c r="A50" s="56" t="s">
        <v>17</v>
      </c>
      <c r="B50" s="57" t="s">
        <v>29</v>
      </c>
      <c r="C50" s="57"/>
      <c r="D50" s="57"/>
      <c r="E50" s="56" t="s">
        <v>657</v>
      </c>
      <c r="F50" s="62"/>
      <c r="G50" s="56"/>
      <c r="H50" s="62"/>
      <c r="I50" s="63">
        <f>SUM(I48:I49)</f>
        <v>0</v>
      </c>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96"/>
      <c r="BS50" s="96"/>
      <c r="BT50" s="96"/>
      <c r="BU50" s="96"/>
      <c r="BV50" s="96"/>
      <c r="BW50" s="96"/>
      <c r="BX50" s="96"/>
      <c r="BY50" s="96"/>
      <c r="BZ50" s="96"/>
      <c r="CA50" s="96"/>
      <c r="CB50" s="96"/>
      <c r="CC50" s="96"/>
      <c r="CD50" s="96"/>
      <c r="CE50" s="96"/>
      <c r="CF50" s="96"/>
      <c r="CG50" s="96"/>
      <c r="CH50" s="96"/>
      <c r="CI50" s="96"/>
      <c r="CJ50" s="96"/>
      <c r="CK50" s="96"/>
      <c r="CL50" s="96"/>
      <c r="CM50" s="96"/>
      <c r="CN50" s="96"/>
      <c r="CO50" s="96"/>
      <c r="CP50" s="96"/>
      <c r="CQ50" s="96"/>
      <c r="CR50" s="96"/>
      <c r="CS50" s="96"/>
      <c r="CT50" s="96"/>
      <c r="CU50" s="96"/>
      <c r="CV50" s="96"/>
      <c r="CW50" s="96"/>
      <c r="CX50" s="96"/>
      <c r="CY50" s="96"/>
      <c r="CZ50" s="96"/>
      <c r="DA50" s="96"/>
      <c r="DB50" s="96"/>
      <c r="DC50" s="96"/>
      <c r="DD50" s="96"/>
      <c r="DE50" s="96"/>
      <c r="DF50" s="96"/>
      <c r="DG50" s="96"/>
      <c r="DH50" s="96"/>
      <c r="DI50" s="96"/>
      <c r="DJ50" s="96"/>
      <c r="DK50" s="96"/>
      <c r="DL50" s="96"/>
      <c r="DM50" s="96"/>
      <c r="DN50" s="96"/>
      <c r="DO50" s="96"/>
      <c r="DP50" s="96"/>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6"/>
      <c r="HR50" s="96"/>
      <c r="HS50" s="96"/>
      <c r="HT50" s="96"/>
      <c r="HU50" s="96"/>
      <c r="HV50" s="96"/>
      <c r="HW50" s="96"/>
      <c r="HX50" s="96"/>
      <c r="HY50" s="96"/>
      <c r="HZ50" s="96"/>
      <c r="IA50" s="96"/>
      <c r="IB50" s="96"/>
      <c r="IC50" s="96"/>
      <c r="ID50" s="96"/>
      <c r="IE50" s="96"/>
      <c r="IF50" s="96"/>
      <c r="IG50" s="96"/>
      <c r="IH50" s="96"/>
      <c r="II50" s="96"/>
      <c r="IJ50" s="96"/>
      <c r="IK50" s="96"/>
      <c r="IL50" s="96"/>
      <c r="IM50" s="96"/>
      <c r="IN50" s="96"/>
      <c r="IO50" s="96"/>
      <c r="IP50" s="96"/>
      <c r="IQ50" s="96"/>
      <c r="IR50" s="96"/>
      <c r="IS50" s="96"/>
      <c r="IT50" s="96"/>
    </row>
    <row r="51" spans="1:9" ht="15">
      <c r="A51" s="41"/>
      <c r="B51" s="28"/>
      <c r="C51" s="28"/>
      <c r="D51" s="95"/>
      <c r="E51"/>
      <c r="F51" s="97"/>
      <c r="G51" s="97"/>
      <c r="H51" s="98"/>
      <c r="I51" s="99"/>
    </row>
    <row r="52" spans="1:9" ht="15">
      <c r="A52" s="41"/>
      <c r="B52" s="28"/>
      <c r="C52" s="28"/>
      <c r="D52" s="95"/>
      <c r="E52"/>
      <c r="F52" s="97"/>
      <c r="G52" s="97"/>
      <c r="H52" s="98"/>
      <c r="I52" s="99"/>
    </row>
    <row r="53" spans="1:9" ht="15">
      <c r="A53" s="41"/>
      <c r="B53" s="28"/>
      <c r="C53" s="28"/>
      <c r="D53" s="95"/>
      <c r="E53"/>
      <c r="F53" s="97"/>
      <c r="G53" s="97"/>
      <c r="H53" s="98"/>
      <c r="I53" s="99"/>
    </row>
    <row r="54" spans="1:9" ht="15">
      <c r="A54" s="41"/>
      <c r="B54" s="28"/>
      <c r="C54" s="28"/>
      <c r="D54" s="95"/>
      <c r="E54"/>
      <c r="F54" s="97"/>
      <c r="G54" s="97"/>
      <c r="H54" s="98"/>
      <c r="I54" s="99"/>
    </row>
    <row r="55" spans="1:9" ht="15">
      <c r="A55" s="41"/>
      <c r="B55" s="28"/>
      <c r="C55" s="28"/>
      <c r="D55" s="95"/>
      <c r="E55"/>
      <c r="F55" s="97"/>
      <c r="G55" s="97"/>
      <c r="H55" s="98"/>
      <c r="I55" s="99"/>
    </row>
    <row r="56" spans="1:9" ht="15">
      <c r="A56" s="41"/>
      <c r="B56" s="28"/>
      <c r="C56" s="28"/>
      <c r="D56" s="95"/>
      <c r="E56"/>
      <c r="F56" s="97"/>
      <c r="G56" s="97"/>
      <c r="H56" s="98"/>
      <c r="I56" s="99"/>
    </row>
    <row r="57" spans="1:9" ht="15">
      <c r="A57" s="41"/>
      <c r="B57" s="28"/>
      <c r="C57" s="28"/>
      <c r="D57" s="95"/>
      <c r="E57"/>
      <c r="F57" s="97"/>
      <c r="G57" s="97"/>
      <c r="H57" s="98"/>
      <c r="I57" s="99"/>
    </row>
    <row r="58" spans="1:9" ht="15">
      <c r="A58" s="41"/>
      <c r="B58" s="28"/>
      <c r="C58" s="28"/>
      <c r="D58" s="95"/>
      <c r="E58"/>
      <c r="F58" s="97"/>
      <c r="G58" s="97"/>
      <c r="H58" s="98"/>
      <c r="I58" s="99"/>
    </row>
    <row r="59" spans="1:9" ht="15">
      <c r="A59" s="41"/>
      <c r="B59" s="28"/>
      <c r="C59" s="28"/>
      <c r="D59" s="95"/>
      <c r="E59"/>
      <c r="F59" s="97"/>
      <c r="G59" s="97"/>
      <c r="H59" s="98"/>
      <c r="I59" s="99"/>
    </row>
    <row r="60" spans="1:9" ht="15">
      <c r="A60" s="41"/>
      <c r="B60" s="28"/>
      <c r="C60" s="28"/>
      <c r="D60" s="95"/>
      <c r="E60"/>
      <c r="F60" s="97"/>
      <c r="G60" s="97"/>
      <c r="H60" s="98"/>
      <c r="I60" s="99"/>
    </row>
    <row r="61" spans="1:9" ht="15">
      <c r="A61" s="41"/>
      <c r="B61" s="28"/>
      <c r="C61" s="28"/>
      <c r="D61" s="95"/>
      <c r="E61"/>
      <c r="F61" s="97"/>
      <c r="G61" s="97"/>
      <c r="H61" s="98"/>
      <c r="I61" s="99"/>
    </row>
    <row r="62" spans="1:9" ht="15">
      <c r="A62" s="41"/>
      <c r="B62" s="28"/>
      <c r="C62" s="28"/>
      <c r="D62" s="95"/>
      <c r="E62"/>
      <c r="F62" s="97"/>
      <c r="G62" s="97"/>
      <c r="H62" s="98"/>
      <c r="I62" s="99"/>
    </row>
    <row r="63" spans="1:9" ht="15">
      <c r="A63" s="41"/>
      <c r="B63" s="28"/>
      <c r="C63" s="28"/>
      <c r="D63" s="95"/>
      <c r="E63"/>
      <c r="F63" s="97"/>
      <c r="G63" s="97"/>
      <c r="H63" s="98"/>
      <c r="I63" s="99"/>
    </row>
    <row r="64" spans="1:9" ht="15">
      <c r="A64" s="41"/>
      <c r="B64" s="28"/>
      <c r="C64" s="28"/>
      <c r="D64" s="95"/>
      <c r="E64"/>
      <c r="F64" s="97"/>
      <c r="G64" s="97"/>
      <c r="H64" s="98"/>
      <c r="I64" s="99"/>
    </row>
    <row r="65" spans="1:9" ht="15">
      <c r="A65" s="41"/>
      <c r="B65" s="28"/>
      <c r="C65" s="28"/>
      <c r="D65" s="95"/>
      <c r="E65"/>
      <c r="F65" s="97"/>
      <c r="G65" s="97"/>
      <c r="H65" s="98"/>
      <c r="I65" s="99"/>
    </row>
    <row r="66" spans="1:9" ht="15">
      <c r="A66" s="41"/>
      <c r="B66" s="28"/>
      <c r="C66" s="28"/>
      <c r="D66" s="95"/>
      <c r="E66"/>
      <c r="F66" s="97"/>
      <c r="G66" s="97"/>
      <c r="H66" s="98"/>
      <c r="I66" s="99"/>
    </row>
    <row r="67" spans="1:9" ht="15">
      <c r="A67" s="41"/>
      <c r="B67" s="28"/>
      <c r="C67" s="28"/>
      <c r="D67" s="95"/>
      <c r="E67"/>
      <c r="F67" s="97"/>
      <c r="G67" s="97"/>
      <c r="H67" s="98"/>
      <c r="I67" s="99"/>
    </row>
    <row r="68" spans="1:9" ht="15">
      <c r="A68" s="41"/>
      <c r="B68" s="28"/>
      <c r="C68" s="28"/>
      <c r="D68" s="95"/>
      <c r="E68"/>
      <c r="F68" s="97"/>
      <c r="G68" s="97"/>
      <c r="H68" s="98"/>
      <c r="I68" s="99"/>
    </row>
    <row r="69" spans="1:9" ht="15">
      <c r="A69" s="41"/>
      <c r="B69" s="28"/>
      <c r="C69" s="28"/>
      <c r="D69" s="95"/>
      <c r="E69"/>
      <c r="F69" s="97"/>
      <c r="G69" s="97"/>
      <c r="H69" s="98"/>
      <c r="I69" s="99"/>
    </row>
    <row r="70" spans="1:9" ht="15">
      <c r="A70" s="41"/>
      <c r="B70" s="28"/>
      <c r="C70" s="28"/>
      <c r="D70" s="95"/>
      <c r="E70"/>
      <c r="F70" s="97"/>
      <c r="G70" s="97"/>
      <c r="H70" s="98"/>
      <c r="I70" s="99"/>
    </row>
    <row r="71" spans="1:9" ht="15">
      <c r="A71" s="41"/>
      <c r="B71" s="28"/>
      <c r="C71" s="28"/>
      <c r="D71" s="95"/>
      <c r="E71"/>
      <c r="F71" s="97"/>
      <c r="G71" s="97"/>
      <c r="H71" s="98"/>
      <c r="I71" s="99"/>
    </row>
    <row r="72" spans="1:9" ht="15">
      <c r="A72" s="41"/>
      <c r="B72" s="28"/>
      <c r="C72" s="28"/>
      <c r="D72" s="95"/>
      <c r="E72"/>
      <c r="F72" s="97"/>
      <c r="G72" s="97"/>
      <c r="H72" s="98"/>
      <c r="I72" s="99"/>
    </row>
  </sheetData>
  <sheetProtection password="CD71" sheet="1"/>
  <printOptions/>
  <pageMargins left="0.984251968503937" right="0.3937007874015748" top="1.1811023622047245" bottom="0.5905511811023623" header="0.31496062992125984" footer="0.31496062992125984"/>
  <pageSetup horizontalDpi="600" verticalDpi="600" orientation="portrait" paperSize="9" r:id="rId1"/>
  <headerFooter>
    <oddHeader>&amp;C&amp;"Calibri,Uobičajeno"&amp;9
&amp;8Dom zdravlja PGŽ,  Ive Marinkovića 11, Rijeka
Troškovnik - Strojarske instalacije&amp;R
&amp;"Calibri,Uobičajeno"&amp;8III. kat</oddHeader>
    <oddFooter>&amp;R&amp;"Calibri,Uobičajeno"&amp;9&amp;P</oddFooter>
  </headerFooter>
</worksheet>
</file>

<file path=xl/worksheets/sheet7.xml><?xml version="1.0" encoding="utf-8"?>
<worksheet xmlns="http://schemas.openxmlformats.org/spreadsheetml/2006/main" xmlns:r="http://schemas.openxmlformats.org/officeDocument/2006/relationships">
  <dimension ref="A4:IP13"/>
  <sheetViews>
    <sheetView view="pageBreakPreview" zoomScale="110" zoomScaleSheetLayoutView="110" zoomScalePageLayoutView="0" workbookViewId="0" topLeftCell="A1">
      <selection activeCell="B9" sqref="B9"/>
    </sheetView>
  </sheetViews>
  <sheetFormatPr defaultColWidth="9.140625" defaultRowHeight="12.75"/>
  <cols>
    <col min="1" max="1" width="5.00390625" style="0" customWidth="1"/>
    <col min="2" max="2" width="30.7109375" style="0" customWidth="1"/>
    <col min="3" max="3" width="5.7109375" style="0" customWidth="1"/>
    <col min="5" max="5" width="5.8515625" style="0" customWidth="1"/>
    <col min="6" max="6" width="2.8515625" style="0" customWidth="1"/>
    <col min="7" max="7" width="16.421875" style="0" customWidth="1"/>
    <col min="8" max="8" width="5.57421875" style="227" customWidth="1"/>
  </cols>
  <sheetData>
    <row r="4" spans="1:250" s="7" customFormat="1" ht="18.75">
      <c r="A4" s="1"/>
      <c r="B4" s="142" t="s">
        <v>658</v>
      </c>
      <c r="C4" s="3"/>
      <c r="D4" s="5"/>
      <c r="E4" s="5"/>
      <c r="F4" s="6"/>
      <c r="G4" s="5"/>
      <c r="H4" s="22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row>
    <row r="5" spans="1:250" s="7" customFormat="1" ht="12.75">
      <c r="A5" s="1"/>
      <c r="B5" s="9"/>
      <c r="C5" s="3"/>
      <c r="D5" s="5"/>
      <c r="E5" s="5"/>
      <c r="F5" s="6"/>
      <c r="G5" s="5"/>
      <c r="H5" s="22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row>
    <row r="6" spans="1:8" s="4" customFormat="1" ht="24.75" customHeight="1">
      <c r="A6" s="137" t="s">
        <v>19</v>
      </c>
      <c r="B6" s="138" t="s">
        <v>62</v>
      </c>
      <c r="C6" s="18"/>
      <c r="D6" s="25" t="s">
        <v>657</v>
      </c>
      <c r="E6" s="25"/>
      <c r="G6" s="31">
        <f>'A.III. Građ-obrt. rad. III.kat'!I391</f>
        <v>0</v>
      </c>
      <c r="H6" s="27"/>
    </row>
    <row r="7" spans="1:250" s="14" customFormat="1" ht="24.75" customHeight="1">
      <c r="A7" s="139" t="s">
        <v>63</v>
      </c>
      <c r="B7" s="140" t="s">
        <v>66</v>
      </c>
      <c r="C7" s="3"/>
      <c r="D7" s="25" t="s">
        <v>657</v>
      </c>
      <c r="E7" s="228"/>
      <c r="F7" s="4"/>
      <c r="G7" s="33">
        <f>'B.III Hidroinstalacije III. kat'!I153</f>
        <v>0</v>
      </c>
      <c r="H7" s="27"/>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c r="IG7" s="4"/>
      <c r="IH7" s="4"/>
      <c r="II7" s="4"/>
      <c r="IJ7" s="4"/>
      <c r="IK7" s="4"/>
      <c r="IL7" s="4"/>
      <c r="IM7" s="4"/>
      <c r="IN7" s="4"/>
      <c r="IO7" s="4"/>
      <c r="IP7" s="4"/>
    </row>
    <row r="8" spans="1:250" s="14" customFormat="1" ht="24.75" customHeight="1">
      <c r="A8" s="139" t="s">
        <v>65</v>
      </c>
      <c r="B8" s="140" t="s">
        <v>64</v>
      </c>
      <c r="C8" s="3"/>
      <c r="D8" s="25" t="s">
        <v>657</v>
      </c>
      <c r="E8" s="228"/>
      <c r="F8" s="4"/>
      <c r="G8" s="33">
        <f>'C.III Elektroinstal. III. kat'!H246</f>
        <v>0</v>
      </c>
      <c r="H8" s="27"/>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row>
    <row r="9" spans="1:250" s="14" customFormat="1" ht="24.75" customHeight="1">
      <c r="A9" s="139" t="s">
        <v>67</v>
      </c>
      <c r="B9" s="140" t="s">
        <v>68</v>
      </c>
      <c r="C9" s="3"/>
      <c r="D9" s="25" t="s">
        <v>657</v>
      </c>
      <c r="E9" s="228"/>
      <c r="F9" s="4"/>
      <c r="G9" s="33">
        <f>'D.III Strojarske instalacije'!I50</f>
        <v>0</v>
      </c>
      <c r="H9" s="27"/>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row>
    <row r="10" spans="1:250" s="14" customFormat="1" ht="12" customHeight="1">
      <c r="A10" s="139"/>
      <c r="B10" s="138"/>
      <c r="C10" s="3"/>
      <c r="D10" s="5"/>
      <c r="E10" s="5"/>
      <c r="F10" s="4"/>
      <c r="G10" s="31"/>
      <c r="H10" s="27"/>
      <c r="I10" s="225"/>
      <c r="J10" s="225"/>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row>
    <row r="11" spans="1:10" s="4" customFormat="1" ht="24.75" customHeight="1">
      <c r="A11" s="141"/>
      <c r="B11" s="103" t="s">
        <v>29</v>
      </c>
      <c r="C11" s="20"/>
      <c r="D11" s="193" t="s">
        <v>657</v>
      </c>
      <c r="E11" s="29"/>
      <c r="F11" s="545"/>
      <c r="G11" s="21">
        <f>SUM(G6:G10)</f>
        <v>0</v>
      </c>
      <c r="H11" s="27"/>
      <c r="I11" s="225"/>
      <c r="J11" s="225"/>
    </row>
    <row r="12" spans="1:250" s="14" customFormat="1" ht="24.75" customHeight="1">
      <c r="A12" s="1"/>
      <c r="B12" s="16" t="s">
        <v>30</v>
      </c>
      <c r="C12" s="3"/>
      <c r="D12" s="5" t="s">
        <v>657</v>
      </c>
      <c r="E12" s="5"/>
      <c r="F12" s="545"/>
      <c r="G12" s="13">
        <f>G11*0.25</f>
        <v>0</v>
      </c>
      <c r="H12" s="27"/>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row>
    <row r="13" spans="1:250" s="14" customFormat="1" ht="24.75" customHeight="1">
      <c r="A13" s="141"/>
      <c r="B13" s="103" t="s">
        <v>31</v>
      </c>
      <c r="C13" s="20"/>
      <c r="D13" s="193" t="s">
        <v>657</v>
      </c>
      <c r="E13" s="29"/>
      <c r="F13" s="545"/>
      <c r="G13" s="21">
        <f>SUM(G11:G12)</f>
        <v>0</v>
      </c>
      <c r="H13" s="2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row>
  </sheetData>
  <sheetProtection password="CD71" sheet="1"/>
  <printOptions/>
  <pageMargins left="0.984251968503937" right="0.3937007874015748" top="0.984251968503937" bottom="0.7874015748031497" header="0.31496062992125984" footer="0.31496062992125984"/>
  <pageSetup firstPageNumber="44" useFirstPageNumber="1" horizontalDpi="600" verticalDpi="600" orientation="landscape" paperSize="9" r:id="rId1"/>
  <headerFooter>
    <oddFooter>&amp;R&amp;"Calibri,Uobičajeno"&amp;9&amp;P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Dario Medvedec</dc:creator>
  <cp:keywords/>
  <dc:description/>
  <cp:lastModifiedBy>Dario Medvedec</cp:lastModifiedBy>
  <cp:lastPrinted>2023-01-24T12:30:41Z</cp:lastPrinted>
  <dcterms:created xsi:type="dcterms:W3CDTF">2018-03-06T15:36:13Z</dcterms:created>
  <dcterms:modified xsi:type="dcterms:W3CDTF">2023-02-01T09:06:01Z</dcterms:modified>
  <cp:category/>
  <cp:version/>
  <cp:contentType/>
  <cp:contentStatus/>
</cp:coreProperties>
</file>