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z01\Share_Javna nabava\2023\POSTUPCI JAVNE NABAVE\13. VV-13-23 (OS-3G) - ČIŠĆENJE, SVE ISPOSTAVE (OS)\2 PRETHODNO SAVJETOVANJE\TROŠKOVNICI\"/>
    </mc:Choice>
  </mc:AlternateContent>
  <xr:revisionPtr revIDLastSave="0" documentId="13_ncr:1_{42C15D2E-C190-486F-9FF0-CFAC91BC0C1B}" xr6:coauthVersionLast="47" xr6:coauthVersionMax="47" xr10:uidLastSave="{00000000-0000-0000-0000-000000000000}"/>
  <bookViews>
    <workbookView xWindow="4605" yWindow="1560" windowWidth="15555" windowHeight="15540" xr2:uid="{00000000-000D-0000-FFFF-FFFF00000000}"/>
  </bookViews>
  <sheets>
    <sheet name="G4 - Troškovnik " sheetId="1" r:id="rId1"/>
  </sheets>
  <definedNames>
    <definedName name="TROŠKOVNIK__GRUPA_1____Usluge_čišćenja_zdravstvenih_prostora_i_pripadajućih_ureda_i_okoliša_za_Ispostavu__RIJEKA">'G4 - Troškovnik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37" i="1"/>
  <c r="H35" i="1"/>
  <c r="G35" i="1"/>
  <c r="I36" i="1"/>
  <c r="I37" i="1" l="1"/>
  <c r="E19" i="1" s="1"/>
  <c r="I34" i="1" l="1"/>
  <c r="H38" i="1"/>
  <c r="G38" i="1" l="1"/>
  <c r="I38" i="1" s="1"/>
  <c r="I35" i="1"/>
  <c r="E17" i="1" s="1"/>
</calcChain>
</file>

<file path=xl/sharedStrings.xml><?xml version="1.0" encoding="utf-8"?>
<sst xmlns="http://schemas.openxmlformats.org/spreadsheetml/2006/main" count="76" uniqueCount="52">
  <si>
    <t>1.</t>
  </si>
  <si>
    <t>2.</t>
  </si>
  <si>
    <t>3.</t>
  </si>
  <si>
    <t>4.</t>
  </si>
  <si>
    <t>PDV</t>
  </si>
  <si>
    <t>4</t>
  </si>
  <si>
    <t>TROŠKOVNIK</t>
  </si>
  <si>
    <t>5</t>
  </si>
  <si>
    <t>3</t>
  </si>
  <si>
    <t>Red.
br.</t>
  </si>
  <si>
    <t>Ordinacije Doma zdravlja PGŽ</t>
  </si>
  <si>
    <t>m²</t>
  </si>
  <si>
    <t xml:space="preserve">Napomene: </t>
  </si>
  <si>
    <t>Ukupno za lokaciju</t>
  </si>
  <si>
    <t>Cres</t>
  </si>
  <si>
    <t>Turion 26</t>
  </si>
  <si>
    <t>Martinšćica, Martinšćica 92</t>
  </si>
  <si>
    <t xml:space="preserve"> 
Ordinacije Doma zdravlja PGŽ i zajednički prostori</t>
  </si>
  <si>
    <t xml:space="preserve">
Turističke ambulante</t>
  </si>
  <si>
    <t>V.     TROŠKOVNIK</t>
  </si>
  <si>
    <r>
      <t xml:space="preserve">NARUČITELJ: </t>
    </r>
    <r>
      <rPr>
        <sz val="11"/>
        <color theme="1"/>
        <rFont val="Arial"/>
        <family val="2"/>
        <charset val="238"/>
      </rPr>
      <t xml:space="preserve"> Dom zdravlja Primorsko-goranske županije, Rijeka, Krešimirova 52a</t>
    </r>
  </si>
  <si>
    <r>
      <t xml:space="preserve">PREDMET NABAVE: </t>
    </r>
    <r>
      <rPr>
        <sz val="11"/>
        <color theme="1"/>
        <rFont val="Arial"/>
        <family val="2"/>
        <charset val="238"/>
      </rPr>
      <t>Usluge čišćenja zdravstvenih prostora i pripadajućih ureda i okoliša 
                                     Okvirni sporazum na razdoblje od 3 godine (2023-2026)</t>
    </r>
  </si>
  <si>
    <r>
      <t xml:space="preserve">EVIDENCIJSKI BROJ NABAVE: </t>
    </r>
    <r>
      <rPr>
        <sz val="11"/>
        <color theme="1"/>
        <rFont val="Arial"/>
        <family val="2"/>
        <charset val="238"/>
      </rPr>
      <t>VV-13-23 (OS-3G)</t>
    </r>
  </si>
  <si>
    <t xml:space="preserve">GOSPODARSKI SUBJEKT - PONUDITELJ:   </t>
  </si>
  <si>
    <t>Opis</t>
  </si>
  <si>
    <t>Jedinica mjere</t>
  </si>
  <si>
    <t>Kvadratura</t>
  </si>
  <si>
    <t>Ukupno mjesečno u eurima bez PDV-a</t>
  </si>
  <si>
    <t>Ukupno godišnje u eurima  bez PDV-a</t>
  </si>
  <si>
    <r>
      <t xml:space="preserve">6 </t>
    </r>
    <r>
      <rPr>
        <b/>
        <sz val="10"/>
        <color theme="1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4x5</t>
    </r>
    <r>
      <rPr>
        <b/>
        <sz val="10"/>
        <color theme="1"/>
        <rFont val="Arial"/>
        <family val="2"/>
        <charset val="238"/>
      </rPr>
      <t>)</t>
    </r>
  </si>
  <si>
    <r>
      <t xml:space="preserve">7 </t>
    </r>
    <r>
      <rPr>
        <b/>
        <sz val="10"/>
        <color theme="1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6 x 12 mj</t>
    </r>
    <r>
      <rPr>
        <b/>
        <sz val="10"/>
        <color theme="1"/>
        <rFont val="Arial"/>
        <family val="2"/>
        <charset val="238"/>
      </rPr>
      <t>)</t>
    </r>
  </si>
  <si>
    <t>Jedinična cijena u eurima bez PDV-a</t>
  </si>
  <si>
    <t>Ukupno ordinacije i zajednički prostori</t>
  </si>
  <si>
    <t>Ukupno ordinacija  turističke ambulante</t>
  </si>
  <si>
    <r>
      <t>SVEUKUPNO 
(</t>
    </r>
    <r>
      <rPr>
        <sz val="11"/>
        <rFont val="Arial"/>
        <family val="2"/>
        <charset val="238"/>
      </rPr>
      <t>ordinacije i zajednički prostori + turističke ambulante</t>
    </r>
    <r>
      <rPr>
        <b/>
        <sz val="11"/>
        <rFont val="Arial"/>
        <family val="2"/>
        <charset val="238"/>
      </rPr>
      <t>)</t>
    </r>
  </si>
  <si>
    <t>R. br.</t>
  </si>
  <si>
    <t>Broj
zgrade</t>
  </si>
  <si>
    <t>Mjesto</t>
  </si>
  <si>
    <t>Uža lokacija</t>
  </si>
  <si>
    <t>Adresa</t>
  </si>
  <si>
    <r>
      <t>Zajednički prostori      (</t>
    </r>
    <r>
      <rPr>
        <sz val="10"/>
        <color theme="1"/>
        <rFont val="Arial"/>
        <family val="2"/>
        <charset val="238"/>
      </rPr>
      <t>stepeništa, čekaonice, sanit.čv. i dr.</t>
    </r>
    <r>
      <rPr>
        <b/>
        <sz val="10"/>
        <color theme="1"/>
        <rFont val="Arial"/>
        <family val="2"/>
        <charset val="238"/>
      </rPr>
      <t>)</t>
    </r>
  </si>
  <si>
    <t>ISPOSTAVA MALI LOŠINJ - Popis lokacija i kvadratura</t>
  </si>
  <si>
    <t>U jediničnu cijenu čišćenja potrebno je ukalkulirati čišćenje okoliša cca  1 m uz zgrade  (80 m² - sve lokacije) i pranje dostupnih staklenih površina (200 m² - sve lokacije) dinamikom definiranom u Prilogu br. 4 Dokumentacije o nabavi</t>
  </si>
  <si>
    <r>
      <t xml:space="preserve">GRUPA 2: </t>
    </r>
    <r>
      <rPr>
        <sz val="12"/>
        <color theme="1"/>
        <rFont val="Arial"/>
        <family val="2"/>
        <charset val="238"/>
      </rPr>
      <t>Ispostava Mali Lošinj</t>
    </r>
  </si>
  <si>
    <r>
      <t>Gospodarski subjekti dužni su formirati  jedinstvenu jediničnu cijenu po 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Arial"/>
        <family val="2"/>
        <charset val="238"/>
      </rPr>
      <t xml:space="preserve"> za cijelu ispostavu bez obzira na lokaciju</t>
    </r>
  </si>
  <si>
    <t xml:space="preserve">Prostor turističkih  ambulanti čisti se 1 x tjedno od 01.07. do 31.08.
    </t>
  </si>
  <si>
    <r>
      <t>Na lokaciji Cres, Turion 26, prostor pedijatrije, ginekologije, UZV, od 56,69 m</t>
    </r>
    <r>
      <rPr>
        <sz val="11"/>
        <rFont val="Calibri"/>
        <family val="2"/>
        <charset val="238"/>
      </rPr>
      <t>²</t>
    </r>
    <r>
      <rPr>
        <sz val="11"/>
        <rFont val="Arial"/>
        <family val="2"/>
        <charset val="238"/>
      </rPr>
      <t xml:space="preserve">, čisti se 1x tjedno.  </t>
    </r>
  </si>
  <si>
    <t>Za 1 godinu</t>
  </si>
  <si>
    <t>Sveukupno bez PDV-a</t>
  </si>
  <si>
    <t>Sveukupno s PDV-om</t>
  </si>
  <si>
    <t>Za 3 godine</t>
  </si>
  <si>
    <r>
      <t>Ukupno za 3 mjeseca (</t>
    </r>
    <r>
      <rPr>
        <sz val="10"/>
        <rFont val="Arial"/>
        <family val="2"/>
        <charset val="238"/>
      </rPr>
      <t>od 15.06. do 15.09.</t>
    </r>
    <r>
      <rPr>
        <b/>
        <sz val="10"/>
        <rFont val="Arial"/>
        <family val="2"/>
        <charset val="238"/>
      </rPr>
      <t>) u eurima 
 bez PDV-a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</si>
</sst>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3" fillId="0" borderId="26" xfId="0" applyFont="1" applyBorder="1"/>
    <xf numFmtId="0" fontId="4" fillId="0" borderId="26" xfId="0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5" fillId="0" borderId="0" xfId="0" applyFont="1"/>
    <xf numFmtId="0" fontId="5" fillId="0" borderId="26" xfId="0" applyFont="1" applyBorder="1"/>
    <xf numFmtId="0" fontId="9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2" fillId="0" borderId="2" xfId="1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" fontId="12" fillId="0" borderId="21" xfId="1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 applyProtection="1">
      <alignment horizontal="center" wrapText="1"/>
      <protection locked="0"/>
    </xf>
    <xf numFmtId="49" fontId="14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6" fillId="0" borderId="0" xfId="0" applyNumberFormat="1" applyFont="1"/>
    <xf numFmtId="0" fontId="6" fillId="0" borderId="0" xfId="0" applyFont="1"/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4" fontId="5" fillId="7" borderId="19" xfId="0" applyNumberFormat="1" applyFont="1" applyFill="1" applyBorder="1" applyAlignment="1">
      <alignment horizontal="center" vertical="center" wrapText="1"/>
    </xf>
    <xf numFmtId="4" fontId="5" fillId="7" borderId="31" xfId="0" applyNumberFormat="1" applyFont="1" applyFill="1" applyBorder="1" applyAlignment="1">
      <alignment horizontal="center" vertical="center" wrapText="1"/>
    </xf>
    <xf numFmtId="0" fontId="12" fillId="5" borderId="32" xfId="0" applyFont="1" applyFill="1" applyBorder="1"/>
    <xf numFmtId="0" fontId="6" fillId="5" borderId="33" xfId="0" applyFont="1" applyFill="1" applyBorder="1" applyAlignment="1">
      <alignment vertical="center"/>
    </xf>
    <xf numFmtId="0" fontId="12" fillId="5" borderId="33" xfId="0" applyFont="1" applyFill="1" applyBorder="1" applyAlignment="1">
      <alignment wrapText="1"/>
    </xf>
    <xf numFmtId="0" fontId="12" fillId="5" borderId="33" xfId="0" applyFont="1" applyFill="1" applyBorder="1"/>
    <xf numFmtId="0" fontId="11" fillId="5" borderId="33" xfId="0" applyFont="1" applyFill="1" applyBorder="1"/>
    <xf numFmtId="0" fontId="6" fillId="5" borderId="34" xfId="0" applyFont="1" applyFill="1" applyBorder="1"/>
    <xf numFmtId="0" fontId="2" fillId="5" borderId="25" xfId="0" applyFont="1" applyFill="1" applyBorder="1" applyAlignment="1">
      <alignment horizontal="center" vertical="top"/>
    </xf>
    <xf numFmtId="0" fontId="2" fillId="5" borderId="23" xfId="0" applyFont="1" applyFill="1" applyBorder="1" applyAlignment="1">
      <alignment horizontal="center" vertical="top"/>
    </xf>
    <xf numFmtId="4" fontId="12" fillId="4" borderId="2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12" fillId="3" borderId="22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1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2" fontId="13" fillId="8" borderId="41" xfId="0" applyNumberFormat="1" applyFont="1" applyFill="1" applyBorder="1" applyAlignment="1">
      <alignment vertical="center" wrapText="1"/>
    </xf>
    <xf numFmtId="2" fontId="13" fillId="8" borderId="10" xfId="0" applyNumberFormat="1" applyFont="1" applyFill="1" applyBorder="1" applyAlignment="1">
      <alignment vertical="center" wrapText="1"/>
    </xf>
    <xf numFmtId="2" fontId="13" fillId="8" borderId="17" xfId="0" applyNumberFormat="1" applyFont="1" applyFill="1" applyBorder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13" fillId="0" borderId="38" xfId="0" applyNumberFormat="1" applyFont="1" applyBorder="1" applyAlignment="1">
      <alignment vertical="center" wrapText="1"/>
    </xf>
    <xf numFmtId="2" fontId="13" fillId="3" borderId="41" xfId="0" applyNumberFormat="1" applyFont="1" applyFill="1" applyBorder="1" applyAlignment="1">
      <alignment vertical="center" wrapText="1"/>
    </xf>
    <xf numFmtId="2" fontId="13" fillId="3" borderId="10" xfId="0" applyNumberFormat="1" applyFont="1" applyFill="1" applyBorder="1" applyAlignment="1">
      <alignment vertical="center" wrapText="1"/>
    </xf>
    <xf numFmtId="2" fontId="13" fillId="3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43" xfId="0" applyFont="1" applyFill="1" applyBorder="1" applyAlignment="1">
      <alignment horizontal="center" vertical="center" wrapText="1"/>
    </xf>
    <xf numFmtId="0" fontId="12" fillId="8" borderId="44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top" wrapText="1"/>
    </xf>
    <xf numFmtId="0" fontId="11" fillId="5" borderId="35" xfId="0" applyFont="1" applyFill="1" applyBorder="1" applyAlignment="1">
      <alignment horizontal="left" vertical="top" wrapText="1"/>
    </xf>
    <xf numFmtId="0" fontId="11" fillId="5" borderId="36" xfId="0" applyFont="1" applyFill="1" applyBorder="1" applyAlignment="1">
      <alignment horizontal="left" vertical="top" wrapText="1"/>
    </xf>
    <xf numFmtId="0" fontId="11" fillId="5" borderId="2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1" fillId="5" borderId="0" xfId="0" applyFont="1" applyFill="1" applyAlignment="1">
      <alignment vertical="top" wrapText="1"/>
    </xf>
    <xf numFmtId="0" fontId="11" fillId="5" borderId="35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6"/>
  <sheetViews>
    <sheetView tabSelected="1" view="pageBreakPreview" topLeftCell="A13" zoomScaleNormal="100" zoomScaleSheetLayoutView="100" workbookViewId="0">
      <selection activeCell="H16" sqref="H16"/>
    </sheetView>
  </sheetViews>
  <sheetFormatPr defaultColWidth="9.140625" defaultRowHeight="14.25" x14ac:dyDescent="0.25"/>
  <cols>
    <col min="1" max="1" width="5.7109375" style="36" customWidth="1"/>
    <col min="2" max="2" width="7.7109375" style="37" customWidth="1"/>
    <col min="3" max="3" width="13.7109375" style="44" customWidth="1"/>
    <col min="4" max="4" width="11.7109375" style="44" customWidth="1"/>
    <col min="5" max="5" width="17.7109375" style="45" customWidth="1"/>
    <col min="6" max="6" width="9.7109375" style="36" customWidth="1"/>
    <col min="7" max="7" width="11.7109375" style="46" customWidth="1"/>
    <col min="8" max="8" width="13.85546875" style="46" customWidth="1"/>
    <col min="9" max="9" width="15.140625" style="46" customWidth="1"/>
    <col min="10" max="10" width="18" style="17" customWidth="1"/>
    <col min="11" max="16384" width="9.140625" style="17"/>
  </cols>
  <sheetData>
    <row r="1" spans="1:9" s="5" customFormat="1" ht="15.75" thickBot="1" x14ac:dyDescent="0.3">
      <c r="A1" s="1" t="s">
        <v>19</v>
      </c>
      <c r="B1" s="2"/>
      <c r="C1" s="3"/>
      <c r="D1" s="3"/>
      <c r="E1" s="3"/>
      <c r="F1" s="4"/>
      <c r="G1" s="3"/>
      <c r="H1" s="3"/>
      <c r="I1" s="3"/>
    </row>
    <row r="2" spans="1:9" s="5" customFormat="1" ht="12.75" x14ac:dyDescent="0.2">
      <c r="A2" s="6"/>
      <c r="B2" s="6"/>
      <c r="F2" s="7"/>
    </row>
    <row r="3" spans="1:9" s="5" customFormat="1" ht="15" x14ac:dyDescent="0.25">
      <c r="A3" s="6"/>
      <c r="B3" s="100" t="s">
        <v>20</v>
      </c>
      <c r="C3" s="100"/>
      <c r="D3" s="100"/>
      <c r="E3" s="100"/>
      <c r="F3" s="100"/>
      <c r="G3" s="100"/>
      <c r="H3" s="100"/>
    </row>
    <row r="4" spans="1:9" s="5" customFormat="1" ht="10.5" customHeight="1" x14ac:dyDescent="0.2">
      <c r="A4" s="6"/>
      <c r="B4" s="6"/>
      <c r="F4" s="7"/>
    </row>
    <row r="5" spans="1:9" s="5" customFormat="1" ht="30" customHeight="1" x14ac:dyDescent="0.25">
      <c r="A5" s="6"/>
      <c r="B5" s="101" t="s">
        <v>21</v>
      </c>
      <c r="C5" s="100"/>
      <c r="D5" s="100"/>
      <c r="E5" s="100"/>
      <c r="F5" s="100"/>
      <c r="G5" s="100"/>
      <c r="H5" s="100"/>
    </row>
    <row r="6" spans="1:9" s="5" customFormat="1" ht="10.5" customHeight="1" x14ac:dyDescent="0.25">
      <c r="A6" s="6"/>
      <c r="B6" s="9"/>
      <c r="C6" s="8"/>
      <c r="D6" s="8"/>
      <c r="E6" s="8"/>
      <c r="F6" s="8"/>
      <c r="G6" s="8"/>
      <c r="H6" s="8"/>
    </row>
    <row r="7" spans="1:9" s="5" customFormat="1" ht="15" x14ac:dyDescent="0.25">
      <c r="A7" s="6"/>
      <c r="B7" s="101" t="s">
        <v>22</v>
      </c>
      <c r="C7" s="101"/>
      <c r="D7" s="101"/>
      <c r="E7" s="101"/>
      <c r="F7" s="101"/>
      <c r="G7" s="101"/>
      <c r="H7" s="101"/>
    </row>
    <row r="8" spans="1:9" s="5" customFormat="1" ht="10.5" customHeight="1" x14ac:dyDescent="0.2">
      <c r="A8" s="6"/>
      <c r="B8" s="6"/>
      <c r="F8" s="7"/>
    </row>
    <row r="9" spans="1:9" s="5" customFormat="1" ht="15.75" x14ac:dyDescent="0.25">
      <c r="A9" s="6"/>
      <c r="B9" s="102" t="s">
        <v>43</v>
      </c>
      <c r="C9" s="103"/>
      <c r="D9" s="103"/>
      <c r="E9" s="103"/>
      <c r="F9" s="103"/>
      <c r="G9" s="103"/>
      <c r="H9" s="104"/>
    </row>
    <row r="10" spans="1:9" s="5" customFormat="1" ht="10.5" customHeight="1" x14ac:dyDescent="0.2">
      <c r="A10" s="10"/>
      <c r="B10" s="105"/>
      <c r="C10" s="105"/>
      <c r="D10" s="105"/>
    </row>
    <row r="11" spans="1:9" s="5" customFormat="1" ht="15" customHeight="1" thickBot="1" x14ac:dyDescent="0.3">
      <c r="A11" s="11"/>
      <c r="B11" s="12" t="s">
        <v>23</v>
      </c>
      <c r="C11" s="13"/>
      <c r="D11" s="13"/>
      <c r="E11" s="13"/>
      <c r="F11" s="4"/>
      <c r="G11" s="14"/>
      <c r="H11" s="3"/>
      <c r="I11" s="3"/>
    </row>
    <row r="12" spans="1:9" s="5" customFormat="1" ht="15" customHeight="1" x14ac:dyDescent="0.2">
      <c r="A12" s="11"/>
      <c r="B12" s="15"/>
      <c r="C12" s="15"/>
      <c r="D12" s="15"/>
      <c r="E12" s="15"/>
      <c r="F12" s="15"/>
    </row>
    <row r="13" spans="1:9" ht="15" customHeight="1" thickBot="1" x14ac:dyDescent="0.3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0.100000000000001" customHeight="1" thickBot="1" x14ac:dyDescent="0.3">
      <c r="A14" s="108" t="s">
        <v>6</v>
      </c>
      <c r="B14" s="109"/>
      <c r="C14" s="109"/>
      <c r="D14" s="109"/>
      <c r="E14" s="109"/>
      <c r="F14" s="109"/>
      <c r="G14" s="109"/>
      <c r="H14" s="110"/>
      <c r="I14" s="16"/>
    </row>
    <row r="15" spans="1:9" ht="68.099999999999994" customHeight="1" x14ac:dyDescent="0.25">
      <c r="A15" s="18" t="s">
        <v>9</v>
      </c>
      <c r="B15" s="106" t="s">
        <v>24</v>
      </c>
      <c r="C15" s="107"/>
      <c r="D15" s="19" t="s">
        <v>25</v>
      </c>
      <c r="E15" s="19" t="s">
        <v>26</v>
      </c>
      <c r="F15" s="20" t="s">
        <v>31</v>
      </c>
      <c r="G15" s="20" t="s">
        <v>27</v>
      </c>
      <c r="H15" s="21" t="s">
        <v>28</v>
      </c>
      <c r="I15" s="34"/>
    </row>
    <row r="16" spans="1:9" ht="13.7" customHeight="1" x14ac:dyDescent="0.25">
      <c r="A16" s="22">
        <v>1</v>
      </c>
      <c r="B16" s="113">
        <v>2</v>
      </c>
      <c r="C16" s="114"/>
      <c r="D16" s="23" t="s">
        <v>8</v>
      </c>
      <c r="E16" s="23" t="s">
        <v>5</v>
      </c>
      <c r="F16" s="23" t="s">
        <v>7</v>
      </c>
      <c r="G16" s="23" t="s">
        <v>29</v>
      </c>
      <c r="H16" s="24" t="s">
        <v>30</v>
      </c>
      <c r="I16" s="35"/>
    </row>
    <row r="17" spans="1:10" ht="52.7" customHeight="1" thickBot="1" x14ac:dyDescent="0.3">
      <c r="A17" s="25" t="s">
        <v>0</v>
      </c>
      <c r="B17" s="111" t="s">
        <v>17</v>
      </c>
      <c r="C17" s="112"/>
      <c r="D17" s="29" t="s">
        <v>11</v>
      </c>
      <c r="E17" s="26">
        <f>I35</f>
        <v>526.1</v>
      </c>
      <c r="F17" s="27"/>
      <c r="G17" s="27"/>
      <c r="H17" s="28"/>
      <c r="I17" s="36"/>
    </row>
    <row r="18" spans="1:10" s="38" customFormat="1" ht="76.5" x14ac:dyDescent="0.25">
      <c r="A18" s="18" t="s">
        <v>9</v>
      </c>
      <c r="B18" s="106" t="s">
        <v>24</v>
      </c>
      <c r="C18" s="107"/>
      <c r="D18" s="19" t="s">
        <v>25</v>
      </c>
      <c r="E18" s="19" t="s">
        <v>26</v>
      </c>
      <c r="F18" s="20" t="s">
        <v>31</v>
      </c>
      <c r="G18" s="20" t="s">
        <v>27</v>
      </c>
      <c r="H18" s="171" t="s">
        <v>51</v>
      </c>
      <c r="I18" s="37"/>
    </row>
    <row r="19" spans="1:10" ht="57.95" customHeight="1" thickBot="1" x14ac:dyDescent="0.3">
      <c r="A19" s="30" t="s">
        <v>1</v>
      </c>
      <c r="B19" s="115" t="s">
        <v>18</v>
      </c>
      <c r="C19" s="116"/>
      <c r="D19" s="29" t="s">
        <v>11</v>
      </c>
      <c r="E19" s="31">
        <f>I37</f>
        <v>63</v>
      </c>
      <c r="F19" s="32"/>
      <c r="G19" s="32"/>
      <c r="H19" s="33"/>
      <c r="I19" s="39"/>
    </row>
    <row r="20" spans="1:10" ht="7.5" customHeight="1" thickBot="1" x14ac:dyDescent="0.3">
      <c r="A20" s="84"/>
      <c r="B20" s="85"/>
      <c r="C20" s="85"/>
      <c r="D20" s="86"/>
      <c r="E20" s="87"/>
      <c r="F20" s="88"/>
      <c r="G20" s="88"/>
      <c r="H20" s="89"/>
      <c r="I20" s="39"/>
      <c r="J20" s="90"/>
    </row>
    <row r="21" spans="1:10" ht="18" customHeight="1" x14ac:dyDescent="0.25">
      <c r="A21" s="120" t="s">
        <v>2</v>
      </c>
      <c r="B21" s="123" t="s">
        <v>47</v>
      </c>
      <c r="C21" s="124"/>
      <c r="D21" s="129" t="s">
        <v>48</v>
      </c>
      <c r="E21" s="130"/>
      <c r="F21" s="130"/>
      <c r="G21" s="131"/>
      <c r="H21" s="91"/>
      <c r="I21" s="40"/>
      <c r="J21" s="90"/>
    </row>
    <row r="22" spans="1:10" ht="18" customHeight="1" x14ac:dyDescent="0.25">
      <c r="A22" s="121"/>
      <c r="B22" s="125"/>
      <c r="C22" s="126"/>
      <c r="D22" s="132" t="s">
        <v>4</v>
      </c>
      <c r="E22" s="133"/>
      <c r="F22" s="133"/>
      <c r="G22" s="134"/>
      <c r="H22" s="92"/>
      <c r="I22" s="40"/>
      <c r="J22" s="90"/>
    </row>
    <row r="23" spans="1:10" ht="18" customHeight="1" thickBot="1" x14ac:dyDescent="0.3">
      <c r="A23" s="122"/>
      <c r="B23" s="127"/>
      <c r="C23" s="128"/>
      <c r="D23" s="135" t="s">
        <v>49</v>
      </c>
      <c r="E23" s="136"/>
      <c r="F23" s="136"/>
      <c r="G23" s="137"/>
      <c r="H23" s="93"/>
      <c r="I23" s="40"/>
      <c r="J23" s="90"/>
    </row>
    <row r="24" spans="1:10" ht="7.5" customHeight="1" thickBot="1" x14ac:dyDescent="0.3">
      <c r="A24" s="94"/>
      <c r="B24" s="95"/>
      <c r="C24" s="95"/>
      <c r="D24" s="95"/>
      <c r="E24" s="95"/>
      <c r="F24" s="95"/>
      <c r="G24" s="95"/>
      <c r="H24" s="96"/>
      <c r="I24" s="40"/>
      <c r="J24" s="90"/>
    </row>
    <row r="25" spans="1:10" ht="18" customHeight="1" x14ac:dyDescent="0.25">
      <c r="A25" s="138" t="s">
        <v>3</v>
      </c>
      <c r="B25" s="141" t="s">
        <v>50</v>
      </c>
      <c r="C25" s="142"/>
      <c r="D25" s="147" t="s">
        <v>48</v>
      </c>
      <c r="E25" s="148"/>
      <c r="F25" s="148"/>
      <c r="G25" s="149"/>
      <c r="H25" s="97"/>
      <c r="I25" s="40"/>
      <c r="J25" s="90"/>
    </row>
    <row r="26" spans="1:10" ht="18" customHeight="1" x14ac:dyDescent="0.25">
      <c r="A26" s="139"/>
      <c r="B26" s="143"/>
      <c r="C26" s="144"/>
      <c r="D26" s="150" t="s">
        <v>4</v>
      </c>
      <c r="E26" s="151"/>
      <c r="F26" s="151"/>
      <c r="G26" s="152"/>
      <c r="H26" s="98"/>
      <c r="I26" s="40"/>
      <c r="J26" s="90"/>
    </row>
    <row r="27" spans="1:10" ht="18" customHeight="1" thickBot="1" x14ac:dyDescent="0.3">
      <c r="A27" s="140"/>
      <c r="B27" s="145"/>
      <c r="C27" s="146"/>
      <c r="D27" s="153" t="s">
        <v>49</v>
      </c>
      <c r="E27" s="154"/>
      <c r="F27" s="154"/>
      <c r="G27" s="155"/>
      <c r="H27" s="99"/>
      <c r="I27" s="41"/>
      <c r="J27" s="90"/>
    </row>
    <row r="28" spans="1:10" ht="15" customHeight="1" x14ac:dyDescent="0.25">
      <c r="A28" s="42"/>
      <c r="B28" s="43"/>
      <c r="C28" s="43"/>
      <c r="D28" s="43"/>
      <c r="E28" s="43"/>
      <c r="F28" s="43"/>
      <c r="G28" s="43"/>
      <c r="H28" s="41"/>
      <c r="I28" s="41"/>
    </row>
    <row r="29" spans="1:10" ht="15" customHeight="1" x14ac:dyDescent="0.25"/>
    <row r="30" spans="1:10" ht="15" customHeight="1" thickBot="1" x14ac:dyDescent="0.3"/>
    <row r="31" spans="1:10" ht="27.95" customHeight="1" thickBot="1" x14ac:dyDescent="0.3">
      <c r="A31" s="117" t="s">
        <v>41</v>
      </c>
      <c r="B31" s="118"/>
      <c r="C31" s="118"/>
      <c r="D31" s="118"/>
      <c r="E31" s="118"/>
      <c r="F31" s="118"/>
      <c r="G31" s="118"/>
      <c r="H31" s="118"/>
      <c r="I31" s="119"/>
    </row>
    <row r="32" spans="1:10" ht="64.5" thickBot="1" x14ac:dyDescent="0.3">
      <c r="A32" s="69" t="s">
        <v>35</v>
      </c>
      <c r="B32" s="70" t="s">
        <v>36</v>
      </c>
      <c r="C32" s="70" t="s">
        <v>37</v>
      </c>
      <c r="D32" s="70" t="s">
        <v>38</v>
      </c>
      <c r="E32" s="71" t="s">
        <v>39</v>
      </c>
      <c r="F32" s="70" t="s">
        <v>25</v>
      </c>
      <c r="G32" s="71" t="s">
        <v>10</v>
      </c>
      <c r="H32" s="71" t="s">
        <v>40</v>
      </c>
      <c r="I32" s="72" t="s">
        <v>13</v>
      </c>
    </row>
    <row r="33" spans="1:10" s="54" customFormat="1" ht="12" x14ac:dyDescent="0.2">
      <c r="A33" s="47">
        <v>0</v>
      </c>
      <c r="B33" s="48">
        <v>1</v>
      </c>
      <c r="C33" s="48">
        <v>2</v>
      </c>
      <c r="D33" s="49">
        <v>3</v>
      </c>
      <c r="E33" s="50" t="s">
        <v>5</v>
      </c>
      <c r="F33" s="51" t="s">
        <v>7</v>
      </c>
      <c r="G33" s="52">
        <v>6</v>
      </c>
      <c r="H33" s="52">
        <v>7</v>
      </c>
      <c r="I33" s="53">
        <v>8</v>
      </c>
    </row>
    <row r="34" spans="1:10" ht="32.1" customHeight="1" x14ac:dyDescent="0.25">
      <c r="A34" s="55" t="s">
        <v>0</v>
      </c>
      <c r="B34" s="56">
        <v>75</v>
      </c>
      <c r="C34" s="56" t="s">
        <v>14</v>
      </c>
      <c r="D34" s="56" t="s">
        <v>14</v>
      </c>
      <c r="E34" s="57" t="s">
        <v>15</v>
      </c>
      <c r="F34" s="63" t="s">
        <v>11</v>
      </c>
      <c r="G34" s="58">
        <v>240.81</v>
      </c>
      <c r="H34" s="58">
        <v>285.29000000000002</v>
      </c>
      <c r="I34" s="59">
        <f>+G34+H34</f>
        <v>526.1</v>
      </c>
    </row>
    <row r="35" spans="1:10" ht="30.95" customHeight="1" x14ac:dyDescent="0.25">
      <c r="A35" s="156" t="s">
        <v>32</v>
      </c>
      <c r="B35" s="157"/>
      <c r="C35" s="157"/>
      <c r="D35" s="157"/>
      <c r="E35" s="157"/>
      <c r="F35" s="157"/>
      <c r="G35" s="60">
        <f>SUM(G34:G34)</f>
        <v>240.81</v>
      </c>
      <c r="H35" s="81">
        <f>SUM(H34:H34)</f>
        <v>285.29000000000002</v>
      </c>
      <c r="I35" s="61">
        <f t="shared" ref="I35" si="0">+G35+H35</f>
        <v>526.1</v>
      </c>
    </row>
    <row r="36" spans="1:10" ht="28.5" x14ac:dyDescent="0.25">
      <c r="A36" s="62" t="s">
        <v>2</v>
      </c>
      <c r="B36" s="63">
        <v>80</v>
      </c>
      <c r="C36" s="56" t="s">
        <v>14</v>
      </c>
      <c r="D36" s="56" t="s">
        <v>14</v>
      </c>
      <c r="E36" s="64" t="s">
        <v>16</v>
      </c>
      <c r="F36" s="63" t="s">
        <v>11</v>
      </c>
      <c r="G36" s="58">
        <v>63</v>
      </c>
      <c r="H36" s="58">
        <v>0</v>
      </c>
      <c r="I36" s="59">
        <f>+G36+H36</f>
        <v>63</v>
      </c>
    </row>
    <row r="37" spans="1:10" ht="27.95" customHeight="1" x14ac:dyDescent="0.25">
      <c r="A37" s="167" t="s">
        <v>33</v>
      </c>
      <c r="B37" s="168"/>
      <c r="C37" s="168"/>
      <c r="D37" s="168"/>
      <c r="E37" s="168"/>
      <c r="F37" s="168"/>
      <c r="G37" s="60">
        <f>SUM(G36)</f>
        <v>63</v>
      </c>
      <c r="H37" s="60">
        <f>SUM(H36)</f>
        <v>0</v>
      </c>
      <c r="I37" s="61">
        <f>SUM(I36:I36)</f>
        <v>63</v>
      </c>
    </row>
    <row r="38" spans="1:10" s="66" customFormat="1" ht="30" customHeight="1" thickBot="1" x14ac:dyDescent="0.25">
      <c r="A38" s="158" t="s">
        <v>34</v>
      </c>
      <c r="B38" s="159"/>
      <c r="C38" s="159"/>
      <c r="D38" s="159"/>
      <c r="E38" s="159"/>
      <c r="F38" s="159"/>
      <c r="G38" s="82">
        <f>G35+G37</f>
        <v>303.81</v>
      </c>
      <c r="H38" s="82">
        <f>H35+H37</f>
        <v>285.29000000000002</v>
      </c>
      <c r="I38" s="83">
        <f>+G38+H38</f>
        <v>589.1</v>
      </c>
      <c r="J38" s="65"/>
    </row>
    <row r="39" spans="1:10" ht="15.6" customHeight="1" x14ac:dyDescent="0.25">
      <c r="A39" s="67"/>
      <c r="B39" s="67"/>
      <c r="C39" s="67"/>
      <c r="D39" s="67"/>
      <c r="E39" s="67"/>
      <c r="F39" s="67"/>
      <c r="G39" s="67"/>
      <c r="H39" s="67"/>
      <c r="I39" s="68"/>
    </row>
    <row r="40" spans="1:10" ht="15.6" customHeight="1" x14ac:dyDescent="0.25">
      <c r="A40" s="67"/>
      <c r="B40" s="67"/>
      <c r="C40" s="67"/>
      <c r="D40" s="67"/>
      <c r="E40" s="67"/>
      <c r="F40" s="67"/>
      <c r="G40" s="67"/>
      <c r="H40" s="67"/>
      <c r="I40" s="68"/>
    </row>
    <row r="41" spans="1:10" ht="15" customHeight="1" x14ac:dyDescent="0.25">
      <c r="A41" s="73" t="s">
        <v>12</v>
      </c>
      <c r="B41" s="74"/>
      <c r="C41" s="75"/>
      <c r="D41" s="75"/>
      <c r="E41" s="75"/>
      <c r="F41" s="76"/>
      <c r="G41" s="76"/>
      <c r="H41" s="77"/>
      <c r="I41" s="78"/>
    </row>
    <row r="42" spans="1:10" ht="36" customHeight="1" x14ac:dyDescent="0.25">
      <c r="A42" s="79" t="s">
        <v>0</v>
      </c>
      <c r="B42" s="169" t="s">
        <v>44</v>
      </c>
      <c r="C42" s="169"/>
      <c r="D42" s="169"/>
      <c r="E42" s="169"/>
      <c r="F42" s="169"/>
      <c r="G42" s="169"/>
      <c r="H42" s="169"/>
      <c r="I42" s="170"/>
    </row>
    <row r="43" spans="1:10" ht="21" customHeight="1" x14ac:dyDescent="0.25">
      <c r="A43" s="79" t="s">
        <v>1</v>
      </c>
      <c r="B43" s="160" t="s">
        <v>45</v>
      </c>
      <c r="C43" s="160"/>
      <c r="D43" s="160"/>
      <c r="E43" s="160"/>
      <c r="F43" s="160"/>
      <c r="G43" s="160"/>
      <c r="H43" s="160"/>
      <c r="I43" s="161"/>
    </row>
    <row r="44" spans="1:10" ht="21" customHeight="1" x14ac:dyDescent="0.25">
      <c r="A44" s="79" t="s">
        <v>2</v>
      </c>
      <c r="B44" s="165" t="s">
        <v>46</v>
      </c>
      <c r="C44" s="165"/>
      <c r="D44" s="165"/>
      <c r="E44" s="165"/>
      <c r="F44" s="165"/>
      <c r="G44" s="165"/>
      <c r="H44" s="165"/>
      <c r="I44" s="166"/>
    </row>
    <row r="45" spans="1:10" ht="47.25" customHeight="1" x14ac:dyDescent="0.25">
      <c r="A45" s="80" t="s">
        <v>3</v>
      </c>
      <c r="B45" s="162" t="s">
        <v>42</v>
      </c>
      <c r="C45" s="162"/>
      <c r="D45" s="162"/>
      <c r="E45" s="162"/>
      <c r="F45" s="162"/>
      <c r="G45" s="162"/>
      <c r="H45" s="162"/>
      <c r="I45" s="163"/>
    </row>
    <row r="46" spans="1:10" x14ac:dyDescent="0.25">
      <c r="B46" s="164"/>
      <c r="C46" s="164"/>
      <c r="D46" s="164"/>
      <c r="E46" s="164"/>
      <c r="F46" s="164"/>
      <c r="G46" s="164"/>
      <c r="H46" s="164"/>
      <c r="I46" s="164"/>
    </row>
  </sheetData>
  <mergeCells count="30">
    <mergeCell ref="A35:F35"/>
    <mergeCell ref="A38:F38"/>
    <mergeCell ref="B43:I43"/>
    <mergeCell ref="B45:I45"/>
    <mergeCell ref="B46:I46"/>
    <mergeCell ref="B44:I44"/>
    <mergeCell ref="A37:F37"/>
    <mergeCell ref="B42:I42"/>
    <mergeCell ref="B19:C19"/>
    <mergeCell ref="A31:I31"/>
    <mergeCell ref="A21:A23"/>
    <mergeCell ref="B21:C23"/>
    <mergeCell ref="D21:G21"/>
    <mergeCell ref="D22:G22"/>
    <mergeCell ref="D23:G23"/>
    <mergeCell ref="A25:A27"/>
    <mergeCell ref="B25:C27"/>
    <mergeCell ref="D25:G25"/>
    <mergeCell ref="D26:G26"/>
    <mergeCell ref="D27:G27"/>
    <mergeCell ref="B18:C18"/>
    <mergeCell ref="A14:H14"/>
    <mergeCell ref="B17:C17"/>
    <mergeCell ref="B16:C16"/>
    <mergeCell ref="B15:C15"/>
    <mergeCell ref="B3:H3"/>
    <mergeCell ref="B5:H5"/>
    <mergeCell ref="B7:H7"/>
    <mergeCell ref="B9:H9"/>
    <mergeCell ref="B10:D10"/>
  </mergeCells>
  <pageMargins left="0.51181102362204722" right="0.19685039370078741" top="0.59055118110236227" bottom="0.39370078740157483" header="0.31496062992125984" footer="0.31496062992125984"/>
  <pageSetup paperSize="9" scale="85" orientation="portrait" r:id="rId1"/>
  <rowBreaks count="1" manualBreakCount="1">
    <brk id="38" max="16383" man="1"/>
  </rowBreaks>
  <ignoredErrors>
    <ignoredError sqref="G35:H35" formulaRange="1"/>
    <ignoredError sqref="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G4 - 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Medvedec</dc:creator>
  <cp:lastModifiedBy>Ivan Kuderna</cp:lastModifiedBy>
  <cp:lastPrinted>2023-02-24T08:01:32Z</cp:lastPrinted>
  <dcterms:created xsi:type="dcterms:W3CDTF">2020-05-19T10:56:29Z</dcterms:created>
  <dcterms:modified xsi:type="dcterms:W3CDTF">2023-02-24T08:02:03Z</dcterms:modified>
</cp:coreProperties>
</file>